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D538"/>
  <c r="D530"/>
  <c r="E539"/>
  <c r="D372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380"/>
  <c r="D544"/>
  <c r="D526"/>
  <c r="E350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E370"/>
  <c r="D534"/>
  <c r="E529"/>
  <c r="D362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E384"/>
  <c r="E264"/>
  <c r="D540"/>
  <c r="D536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D597"/>
  <c r="D705"/>
  <c r="E1009"/>
  <c r="E1008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91"/>
  <c r="D23"/>
  <c r="E1272"/>
  <c r="D598"/>
  <c r="D706"/>
  <c r="E753"/>
  <c r="E752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D1312"/>
  <c r="E1264"/>
  <c r="D1124"/>
  <c r="E1455"/>
  <c r="D579"/>
  <c r="D707"/>
  <c r="D751"/>
  <c r="D1006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472"/>
  <c r="E1130"/>
  <c r="E1389"/>
  <c r="D1233"/>
  <c r="D552"/>
  <c r="D596"/>
  <c r="D704"/>
  <c r="D750"/>
  <c r="D749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0"/>
  <c r="E1462"/>
  <c r="D130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<sst xmlns="http://schemas.openxmlformats.org/spreadsheetml/2006/main" count="8853" uniqueCount="5514">
  <si>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</si>
  <si>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</si>
  <si>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</si>
  <si>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</si>
  <si>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</si>
  <si>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</si>
  <si>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</si>
  <si>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</si>
  <si>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</si>
  <si>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</si>
  <si>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</si>
  <si>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</si>
  <si>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</si>
  <si>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</si>
  <si>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</si>
  <si>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</si>
  <si>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</si>
  <si>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</si>
  <si>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</si>
  <si>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</si>
  <si>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</si>
  <si>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</si>
  <si>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</si>
  <si>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</si>
  <si>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</si>
  <si>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</si>
  <si>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</si>
  <si>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</si>
  <si>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</si>
  <si>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</si>
  <si>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</si>
  <si>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</si>
  <si>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</si>
  <si>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</si>
  <si>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</si>
  <si>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</si>
  <si>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</si>
  <si>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</si>
  <si>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</si>
  <si>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</si>
  <si>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</si>
  <si>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</si>
  <si>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</si>
  <si>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</si>
  <si>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</si>
  <si>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</si>
  <si>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</si>
  <si>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</si>
  <si>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</si>
  <si>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</si>
  <si>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</si>
  <si>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</si>
  <si>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</si>
  <si>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</si>
  <si>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</si>
  <si>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</si>
  <si>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</si>
  <si>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</si>
  <si>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</si>
  <si>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</si>
  <si>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</si>
  <si>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</si>
  <si>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</si>
  <si>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</si>
  <si>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</si>
  <si>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</si>
  <si>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</si>
  <si>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</si>
  <si>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</si>
  <si>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</si>
  <si>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</si>
  <si>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</si>
  <si>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</si>
  <si>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</si>
  <si>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</si>
  <si>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</si>
  <si>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</si>
  <si>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</si>
  <si>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</si>
  <si>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</si>
  <si>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</si>
  <si>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</si>
  <si>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</si>
  <si>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</si>
  <si>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</si>
  <si>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</si>
  <si>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</si>
  <si>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</si>
  <si>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</si>
  <si>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</si>
  <si>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</si>
  <si>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</si>
  <si>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</si>
  <si>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</si>
  <si>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</si>
  <si>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</si>
  <si>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</si>
  <si>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</si>
  <si>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</si>
  <si>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</si>
  <si>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</si>
  <si>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</si>
  <si>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</si>
  <si>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</si>
  <si>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</si>
  <si>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</si>
  <si>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</si>
  <si>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</si>
  <si>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</si>
  <si>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</si>
  <si>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</si>
  <si>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</si>
  <si>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</si>
  <si>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</si>
  <si>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</si>
  <si>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</si>
  <si>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</si>
  <si>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</si>
  <si>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</si>
  <si>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</si>
  <si>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</si>
  <si>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</si>
  <si>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</si>
  <si>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</si>
  <si>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</si>
  <si>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</si>
  <si>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</si>
  <si>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</si>
  <si>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</si>
  <si>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</si>
  <si>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</si>
  <si>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</si>
  <si>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</si>
  <si>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</si>
  <si>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</si>
  <si>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</si>
  <si>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</si>
  <si>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</si>
  <si>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</si>
  <si>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</si>
  <si>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</si>
  <si>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</si>
  <si>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</si>
  <si>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</si>
  <si>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</si>
  <si>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</si>
  <si>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</si>
  <si>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</si>
  <si>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</si>
  <si>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</si>
  <si>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</si>
  <si>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</si>
  <si>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</si>
  <si>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</si>
  <si>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</si>
  <si>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</si>
  <si>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</si>
  <si>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</si>
  <si>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</si>
  <si>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</si>
  <si>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</si>
  <si>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</si>
  <si>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</si>
  <si>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</si>
  <si>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</si>
  <si>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</si>
  <si>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</si>
  <si>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</si>
  <si>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</si>
  <si>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</si>
  <si>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</si>
  <si>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</si>
  <si>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</si>
  <si>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</si>
  <si>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</si>
  <si>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</si>
  <si>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</si>
  <si>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</si>
  <si>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</si>
  <si>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</si>
  <si>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</si>
  <si>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</si>
  <si>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</si>
  <si>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</si>
  <si>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</si>
  <si>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</si>
  <si>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</si>
  <si>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</si>
  <si>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</si>
  <si>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</si>
  <si>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</si>
  <si>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</si>
  <si>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</si>
  <si>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</si>
  <si>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</si>
  <si>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</si>
  <si>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</si>
  <si>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</si>
  <si>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</si>
  <si>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</si>
  <si>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</si>
  <si>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</si>
  <si>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</si>
  <si>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</si>
  <si>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</si>
  <si>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</si>
  <si>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</si>
  <si>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</si>
  <si>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</si>
  <si>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</si>
  <si>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</si>
  <si>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</si>
  <si>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</si>
  <si>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</si>
  <si>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</si>
  <si>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</si>
  <si>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</si>
  <si>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</si>
  <si>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</si>
  <si>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</si>
  <si>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</si>
  <si>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</si>
  <si>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</si>
  <si>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</si>
  <si>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</si>
  <si>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</si>
  <si>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</si>
  <si>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</si>
  <si>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</si>
  <si>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</si>
  <si>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</si>
  <si>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</si>
  <si>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</si>
  <si>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</si>
  <si>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</si>
  <si>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</si>
  <si>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</si>
  <si>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</si>
  <si>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</si>
  <si>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</si>
  <si>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</si>
  <si>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</si>
  <si>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</si>
  <si>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</si>
  <si>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</si>
  <si>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</si>
  <si>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</si>
  <si>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</si>
  <si>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</si>
  <si>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</si>
  <si>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</si>
  <si>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</si>
  <si>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</si>
  <si>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</si>
  <si>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</si>
  <si>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</si>
  <si>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</si>
  <si>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</si>
  <si>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</si>
  <si>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</si>
  <si>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</si>
  <si>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</si>
  <si>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</si>
  <si>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</si>
  <si>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</si>
  <si>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</si>
  <si>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</si>
  <si>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</si>
  <si>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</si>
  <si>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</si>
  <si>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</si>
  <si>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</si>
  <si>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</si>
  <si>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</si>
  <si>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</si>
  <si>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</si>
  <si>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</si>
  <si>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</si>
  <si>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</si>
  <si>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</si>
  <si>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</si>
  <si>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</si>
  <si>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</si>
  <si>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</si>
  <si>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</si>
  <si>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</si>
  <si>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</si>
  <si>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</si>
  <si>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</si>
  <si>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</si>
  <si>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</si>
  <si>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</si>
  <si>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</si>
  <si>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</si>
  <si>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</si>
  <si>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</si>
  <si>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</si>
  <si>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</si>
  <si>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</si>
  <si>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</si>
  <si>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</si>
  <si>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</si>
  <si>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</si>
  <si>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</si>
  <si>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</si>
  <si>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</si>
  <si>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</si>
  <si>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</si>
  <si>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</si>
  <si>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</si>
  <si>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</si>
  <si>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</si>
  <si>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</si>
  <si>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</si>
  <si>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</si>
  <si>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</si>
  <si>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</si>
  <si>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</si>
  <si>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</si>
  <si>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</si>
  <si>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</si>
  <si>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</si>
  <si>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</si>
  <si>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</si>
  <si>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</si>
  <si>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</si>
  <si>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</si>
  <si>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</si>
  <si>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</si>
  <si>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</si>
  <si>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</si>
  <si>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</si>
  <si>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</si>
  <si>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</si>
  <si>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</si>
  <si>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</si>
  <si>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</si>
  <si>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</si>
  <si>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</si>
  <si>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</si>
  <si>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</si>
  <si>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</si>
  <si>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</si>
  <si>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</si>
  <si>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</si>
  <si>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</si>
  <si>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</si>
  <si>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</si>
  <si>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</si>
  <si>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</si>
  <si>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</si>
  <si>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</si>
  <si>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</si>
  <si>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</si>
  <si>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</si>
  <si>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</si>
  <si>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</si>
  <si>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</si>
  <si>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</si>
  <si>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</si>
  <si>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</si>
  <si>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</si>
  <si>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</si>
  <si>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</si>
  <si>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</si>
  <si>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</si>
  <si>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</si>
  <si>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</si>
  <si>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</si>
  <si>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</si>
  <si>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</si>
  <si>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</si>
  <si>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</si>
  <si>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</si>
  <si>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</si>
  <si>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</si>
  <si>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</si>
  <si>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</si>
  <si>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</si>
  <si>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</si>
  <si>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</si>
  <si>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</si>
  <si>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</si>
  <si>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</si>
  <si>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</si>
  <si>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</si>
  <si>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</si>
  <si>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</si>
  <si>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</si>
  <si>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</si>
  <si>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</si>
  <si>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</si>
  <si>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</si>
  <si>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</si>
  <si>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</si>
  <si>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</si>
  <si>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</si>
  <si>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</si>
  <si>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</si>
  <si>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</si>
  <si>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</si>
  <si>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</si>
  <si>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</si>
  <si>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</si>
  <si>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</si>
  <si>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</si>
  <si>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</si>
  <si>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</si>
  <si>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</si>
  <si>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</si>
  <si>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</si>
  <si>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</si>
  <si>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</si>
  <si>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</si>
  <si>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</si>
  <si>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</si>
  <si>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</si>
  <si>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</si>
  <si>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</si>
  <si>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</si>
  <si>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</si>
  <si>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</si>
  <si>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</si>
  <si>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</si>
  <si>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</si>
  <si>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</si>
  <si>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</si>
  <si>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</si>
  <si>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</si>
  <si>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</si>
  <si>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</si>
  <si>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</si>
  <si>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</si>
  <si>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</si>
  <si>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</si>
  <si>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</si>
  <si>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</si>
  <si>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</si>
  <si>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</si>
  <si>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</si>
  <si>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</si>
  <si>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</si>
  <si>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</si>
  <si>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</si>
  <si>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</si>
  <si>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</si>
  <si>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</si>
  <si>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</si>
  <si>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</si>
  <si>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</si>
  <si>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</si>
  <si>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</si>
  <si>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</si>
  <si>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</si>
  <si>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</si>
  <si>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</si>
  <si>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</si>
  <si>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</si>
  <si>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</si>
  <si>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</si>
  <si>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</si>
  <si>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</si>
  <si>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</si>
  <si>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</si>
  <si>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</si>
  <si>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</si>
  <si>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</si>
  <si>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</si>
  <si>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</si>
  <si>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</si>
  <si>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</si>
  <si>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</si>
  <si>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</si>
  <si>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</si>
  <si>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</si>
  <si>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</si>
  <si>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</si>
  <si>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</si>
  <si>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</si>
  <si>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</si>
  <si>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</si>
  <si>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</si>
  <si>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</si>
  <si>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</si>
  <si>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</si>
  <si>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</si>
  <si>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</si>
  <si>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</si>
  <si>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</si>
  <si>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</si>
  <si>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</si>
  <si>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</si>
  <si>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</si>
  <si>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</si>
  <si>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</si>
  <si>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</si>
  <si>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</si>
  <si>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</si>
  <si>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</si>
  <si>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</si>
  <si>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</si>
  <si>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</si>
  <si>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</si>
  <si>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</si>
  <si>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</si>
  <si>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</si>
  <si>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</si>
  <si>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</si>
  <si>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</si>
  <si>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</si>
  <si>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</si>
  <si>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</si>
  <si>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</si>
  <si>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</si>
  <si>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</si>
  <si>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</si>
  <si>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</si>
  <si>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</si>
  <si>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</si>
  <si>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</si>
  <si>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</si>
  <si>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</si>
  <si>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</si>
  <si>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</si>
  <si>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</si>
  <si>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</si>
  <si>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</si>
  <si>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</si>
  <si>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</si>
  <si>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</si>
  <si>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</si>
  <si>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</si>
  <si>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</si>
  <si>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</si>
  <si>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</si>
  <si>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</si>
  <si>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</si>
  <si>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</si>
  <si>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</si>
  <si>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</si>
  <si>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</si>
  <si>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</si>
  <si>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</si>
  <si>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</si>
  <si>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</si>
  <si>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</si>
  <si>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</si>
  <si>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</si>
  <si>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</si>
  <si>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</si>
  <si>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</si>
  <si>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</si>
  <si>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</si>
  <si>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</si>
  <si>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</si>
  <si>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</si>
  <si>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</si>
  <si>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</si>
  <si>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</si>
  <si>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</si>
  <si>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</si>
  <si>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</si>
  <si>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</si>
  <si>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</si>
  <si>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</si>
  <si>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</si>
  <si>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</si>
  <si>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</si>
  <si>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</si>
  <si>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</si>
  <si>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</si>
  <si>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</si>
  <si>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</si>
  <si>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</si>
  <si>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</si>
  <si>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</si>
  <si>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</si>
  <si>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</si>
  <si>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</si>
  <si>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</si>
  <si>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</si>
  <si>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</si>
  <si>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</si>
  <si>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</si>
  <si>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</si>
  <si>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</si>
  <si>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</si>
  <si>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</si>
  <si>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</si>
  <si>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</si>
  <si>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</si>
  <si>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</si>
  <si>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</si>
  <si>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</si>
  <si>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</si>
  <si>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</si>
  <si>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</si>
  <si>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</si>
  <si>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</si>
  <si>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</si>
  <si>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</si>
  <si>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</si>
  <si>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</si>
  <si>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</si>
  <si>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</si>
  <si>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</si>
  <si>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</si>
  <si>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</si>
  <si>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</si>
  <si>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</si>
  <si>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</si>
  <si>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</si>
  <si>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</si>
  <si>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</si>
  <si>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</si>
  <si>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</si>
  <si>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</si>
  <si>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</si>
  <si>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</si>
  <si>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</si>
  <si>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</si>
  <si>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</si>
  <si>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</si>
  <si>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</si>
  <si>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</si>
  <si>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</si>
  <si>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</si>
  <si>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</si>
  <si>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</si>
  <si>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</si>
  <si>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</si>
  <si>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</si>
  <si>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</si>
  <si>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</si>
  <si>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</si>
  <si>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</si>
  <si>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</si>
  <si>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</si>
  <si>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</si>
  <si>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</si>
  <si>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</si>
  <si>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</si>
  <si>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</si>
  <si>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</si>
  <si>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</si>
  <si>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</si>
  <si>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</si>
  <si>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</si>
  <si>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</si>
  <si>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</si>
  <si>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</si>
  <si>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</si>
  <si>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</si>
  <si>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</si>
  <si>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</si>
  <si>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</si>
  <si>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</si>
  <si>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</si>
  <si>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</si>
  <si>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</si>
  <si>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</si>
  <si>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</si>
  <si>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</si>
  <si>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</si>
  <si>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</si>
  <si>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</si>
  <si>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</si>
  <si>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</si>
  <si>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</si>
  <si>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</si>
  <si>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</si>
  <si>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</si>
  <si>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</si>
  <si>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</si>
  <si>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</si>
  <si>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</si>
  <si>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</si>
  <si>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</si>
  <si>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</si>
  <si>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</si>
  <si>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</si>
  <si>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</si>
  <si>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</si>
  <si>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</si>
  <si>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</si>
  <si>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</si>
  <si>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</si>
  <si>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</si>
  <si>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</si>
  <si>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</si>
  <si>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</si>
  <si>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</si>
  <si>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</si>
  <si>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</si>
  <si>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</si>
  <si>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</si>
  <si>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</si>
  <si>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</si>
  <si>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</si>
  <si>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</si>
  <si>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</si>
  <si>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</si>
  <si>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</si>
  <si>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</si>
  <si>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</si>
  <si>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</si>
  <si>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</si>
  <si>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</si>
  <si>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</si>
  <si>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</si>
  <si>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</si>
  <si>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</si>
  <si>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</si>
  <si>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</si>
  <si>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</si>
  <si>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</si>
  <si>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</si>
  <si>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</si>
  <si>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</si>
  <si>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</si>
  <si>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</si>
  <si>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</si>
  <si>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</si>
  <si>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</si>
  <si>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</si>
  <si>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</si>
  <si>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</si>
  <si>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</si>
  <si>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</si>
  <si>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</si>
  <si>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</si>
  <si>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</si>
  <si>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</si>
  <si>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</si>
  <si>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</si>
  <si>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</si>
  <si>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</si>
  <si>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</si>
  <si>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</si>
  <si>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</si>
  <si>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</si>
  <si>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</si>
  <si>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</si>
  <si>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</si>
  <si>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</si>
  <si>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</si>
  <si>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</si>
  <si>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</si>
  <si>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</si>
  <si>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</si>
  <si>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</si>
  <si>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</si>
  <si>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</si>
  <si>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</si>
  <si>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</si>
  <si>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</si>
  <si>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</si>
  <si>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</si>
  <si>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</si>
  <si>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</si>
  <si>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</si>
  <si>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</si>
  <si>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</si>
  <si>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</si>
  <si>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</si>
  <si>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</si>
  <si>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</si>
  <si>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</si>
  <si>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</si>
  <si>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</si>
  <si>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</si>
  <si>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</si>
  <si>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</si>
  <si>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</si>
  <si>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</si>
  <si>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</si>
  <si>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</si>
  <si>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</si>
  <si>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</si>
  <si>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</si>
  <si>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</si>
  <si>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</si>
  <si>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</si>
  <si>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</si>
  <si>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</si>
  <si>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</si>
  <si>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</si>
  <si>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</si>
  <si>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</si>
  <si>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</si>
  <si>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</si>
  <si>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</si>
  <si>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</si>
  <si>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</si>
  <si>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</si>
  <si>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</si>
  <si>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</si>
  <si>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</si>
  <si>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</si>
  <si>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</si>
  <si>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</si>
  <si>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</si>
  <si>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</si>
  <si>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</si>
  <si>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</si>
  <si>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</si>
  <si>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</si>
  <si>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</si>
  <si>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</si>
  <si>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</si>
  <si>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</si>
  <si>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</si>
  <si>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</si>
  <si>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</si>
  <si>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</si>
  <si>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</si>
  <si>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</si>
  <si>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</si>
  <si>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</si>
  <si>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</si>
  <si>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</si>
  <si>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</si>
  <si>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</si>
  <si>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</si>
  <si>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</si>
  <si>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</si>
  <si>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</si>
  <si>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</si>
  <si>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</si>
  <si>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</si>
  <si>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</si>
  <si>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</si>
  <si>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</si>
  <si>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</si>
  <si>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</si>
  <si>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</si>
  <si>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</si>
  <si>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</si>
  <si>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</si>
  <si>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</si>
  <si>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</si>
  <si>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</si>
  <si>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</si>
  <si>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</si>
  <si>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</si>
  <si>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</si>
  <si>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</si>
  <si>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</si>
  <si>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</si>
  <si>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</si>
  <si>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</si>
  <si>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</si>
  <si>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</si>
  <si>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</si>
  <si>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</si>
  <si>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</si>
  <si>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</si>
  <si>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</si>
  <si>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</si>
  <si>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</si>
  <si>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</si>
  <si>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</si>
  <si>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</si>
  <si>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</si>
  <si>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</si>
  <si>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</si>
  <si>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</si>
  <si>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</si>
  <si>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</si>
  <si>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</si>
  <si>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</si>
  <si>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</si>
  <si>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</si>
  <si>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</si>
  <si>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</si>
  <si>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</si>
  <si>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</si>
  <si>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</si>
  <si>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</si>
  <si>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</si>
  <si>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</si>
  <si>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</si>
  <si>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</si>
  <si>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</si>
  <si>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</si>
  <si>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</si>
  <si>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</si>
  <si>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</si>
  <si>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</si>
  <si>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</si>
  <si>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</si>
  <si>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</si>
  <si>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</si>
  <si>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</si>
  <si>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</si>
  <si>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</si>
  <si>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</si>
  <si>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</si>
  <si>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</si>
  <si>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</si>
  <si>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</si>
  <si>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</si>
  <si>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</si>
  <si>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</si>
  <si>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</si>
  <si>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</si>
  <si>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</si>
  <si>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</si>
  <si>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</si>
  <si>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</si>
  <si>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</si>
  <si>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</si>
  <si>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</si>
  <si>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</si>
  <si>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</si>
  <si>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</si>
  <si>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</si>
  <si>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</si>
  <si>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</si>
  <si>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</si>
  <si>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</si>
  <si>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</si>
  <si>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</si>
  <si>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</si>
  <si>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</si>
  <si>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</si>
  <si>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</si>
  <si>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</si>
  <si>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</si>
  <si>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</si>
  <si>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</si>
  <si>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</si>
  <si>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</si>
  <si>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</si>
  <si>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</si>
  <si>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</si>
  <si>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</si>
  <si>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</si>
  <si>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</si>
  <si>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</si>
  <si>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</si>
  <si>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</si>
  <si>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</si>
  <si>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</si>
  <si>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</si>
  <si>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</si>
  <si>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</si>
  <si>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</si>
  <si>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</si>
  <si>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</si>
  <si>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</si>
  <si>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</si>
  <si>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</si>
  <si>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</si>
  <si>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</si>
  <si>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</si>
  <si>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</si>
  <si>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</si>
  <si>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</si>
  <si>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</si>
  <si>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</si>
  <si>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</si>
  <si>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</si>
  <si>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</si>
  <si>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</si>
  <si>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</si>
  <si>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</si>
  <si>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</si>
  <si>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</si>
  <si>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</si>
  <si>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</si>
  <si>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</si>
  <si>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</si>
  <si>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</si>
  <si>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</si>
  <si>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</si>
  <si>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</si>
  <si>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</si>
  <si>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</si>
  <si>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</si>
  <si>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</si>
  <si>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</si>
  <si>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</si>
  <si>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</si>
  <si>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</si>
  <si>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</si>
  <si>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</si>
  <si>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</si>
  <si>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</si>
  <si>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</si>
  <si>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</si>
  <si>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</si>
  <si>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</si>
  <si>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</si>
  <si>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</si>
  <si>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</si>
  <si>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</si>
  <si>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</si>
  <si>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</si>
  <si>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</si>
  <si>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</si>
  <si>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</si>
  <si>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</si>
  <si>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</si>
  <si>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</si>
  <si>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</si>
  <si>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</si>
  <si>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</si>
  <si>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</si>
  <si>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</si>
  <si>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</si>
  <si>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</si>
  <si>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</si>
  <si>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</si>
  <si>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</si>
  <si>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</si>
  <si>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</si>
  <si>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</si>
  <si>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</si>
  <si>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</si>
  <si>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</si>
  <si>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</si>
  <si>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</si>
  <si>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</si>
  <si>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</si>
  <si>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</si>
  <si>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</si>
  <si>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</si>
  <si>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</si>
  <si>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</si>
  <si>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</si>
  <si>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</si>
  <si>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</si>
  <si>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</si>
  <si>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</si>
  <si>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</si>
  <si>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</si>
  <si>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</si>
  <si>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</si>
  <si>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</si>
  <si>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</si>
  <si>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</si>
  <si>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</si>
  <si>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</si>
  <si>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</si>
  <si>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</si>
  <si>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</si>
  <si>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</si>
  <si>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</si>
  <si>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</si>
  <si>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</si>
  <si>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</si>
  <si>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</si>
  <si>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</si>
  <si>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</si>
  <si>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</si>
  <si>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</si>
  <si>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</si>
  <si>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</si>
  <si>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</si>
  <si>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</si>
  <si>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</si>
  <si>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</si>
  <si>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</si>
  <si>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</si>
  <si>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</si>
  <si>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</si>
  <si>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</si>
  <si>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</si>
  <si>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</si>
  <si>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</si>
  <si>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</si>
  <si>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</si>
  <si>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</si>
  <si>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</si>
  <si>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</si>
  <si>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</si>
  <si>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</si>
  <si>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</si>
  <si>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</si>
  <si>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</si>
  <si>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</si>
  <si>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</si>
  <si>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</si>
  <si>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</si>
  <si>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</si>
  <si>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</si>
  <si>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</si>
  <si>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</si>
  <si>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</si>
  <si>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</si>
  <si>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</si>
  <si>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</si>
  <si>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</si>
  <si>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</si>
  <si>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</si>
  <si>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</si>
  <si>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</si>
  <si>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</si>
  <si>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</si>
  <si>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</si>
  <si>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</si>
  <si>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</si>
  <si>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</si>
  <si>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</si>
  <si>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</si>
  <si>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</si>
  <si>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</si>
  <si>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</si>
  <si>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</si>
  <si>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</si>
  <si>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</si>
  <si>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</si>
  <si>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</si>
  <si>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</si>
  <si>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</si>
  <si>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</si>
  <si>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</si>
  <si>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</si>
  <si>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</si>
  <si>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</si>
  <si>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</si>
  <si>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</si>
  <si>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</si>
  <si>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</si>
  <si>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</si>
  <si>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</si>
  <si>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</si>
  <si>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</si>
  <si>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</si>
  <si>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</si>
  <si>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</si>
  <si>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</si>
  <si>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</si>
  <si>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</si>
  <si>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</si>
  <si>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</si>
  <si>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</si>
  <si>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</si>
  <si>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</si>
  <si>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</si>
  <si>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</si>
  <si>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</si>
  <si>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</si>
  <si>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</si>
  <si>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</si>
  <si>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</si>
  <si>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</si>
  <si>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</si>
  <si>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</si>
  <si>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</si>
  <si>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</si>
  <si>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</si>
  <si>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</si>
  <si>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</si>
  <si>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</si>
  <si>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</si>
  <si>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</si>
  <si>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</si>
  <si>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</si>
  <si>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</si>
  <si>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</si>
  <si>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</si>
  <si>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</si>
  <si>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</si>
  <si>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</si>
  <si>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</si>
  <si>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</si>
  <si>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</si>
  <si>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</si>
  <si>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</si>
  <si>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</si>
  <si>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</si>
  <si>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</si>
  <si>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</si>
  <si>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</si>
  <si>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</si>
  <si>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</si>
  <si>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</si>
  <si>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</si>
  <si>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</si>
  <si>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</si>
  <si>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</si>
  <si>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</si>
  <si>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</si>
  <si>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</si>
  <si>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</si>
  <si>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</si>
  <si>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</si>
  <si>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</si>
  <si>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</si>
  <si>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</si>
  <si>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</si>
  <si>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</si>
  <si>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</si>
  <si>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</si>
  <si>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</si>
  <si>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</si>
  <si>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</si>
  <si>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</si>
  <si>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</si>
  <si>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</si>
  <si>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</si>
  <si>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</si>
  <si>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</si>
  <si>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</si>
  <si>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</si>
  <si>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</si>
  <si>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</si>
  <si>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</si>
  <si>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</si>
  <si>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</si>
  <si>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</si>
  <si>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</si>
  <si>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</si>
  <si>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</si>
  <si>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</si>
  <si>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</si>
  <si>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</si>
  <si>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</si>
  <si>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</si>
  <si>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</si>
  <si>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</si>
  <si>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</si>
  <si>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</si>
  <si>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</si>
  <si>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</si>
  <si>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</si>
  <si>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</si>
  <si>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</si>
  <si>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</si>
  <si>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</si>
  <si>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</si>
  <si>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</si>
  <si>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</si>
  <si>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</si>
  <si>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</si>
  <si>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</si>
  <si>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</si>
  <si>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</si>
  <si>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</si>
  <si>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</si>
  <si>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</si>
  <si>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</si>
  <si>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</si>
  <si>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</si>
  <si>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</si>
  <si>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</si>
  <si>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</si>
  <si>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</si>
  <si>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</si>
  <si>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</si>
  <si>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</si>
  <si>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</si>
  <si>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</si>
  <si>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</si>
  <si>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</si>
  <si>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</si>
  <si>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</si>
  <si>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</si>
  <si>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</si>
  <si>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</si>
  <si>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</si>
  <si>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</si>
  <si>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</si>
  <si>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</si>
  <si>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</si>
  <si>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</si>
  <si>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</si>
  <si>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</si>
  <si>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</si>
  <si>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</si>
  <si>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</si>
  <si>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</si>
  <si>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</si>
  <si>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</si>
  <si>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</si>
  <si>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</si>
  <si>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</si>
  <si>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</si>
  <si>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</si>
  <si>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</si>
  <si>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</si>
  <si>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</si>
  <si>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</si>
  <si>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</si>
  <si>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</si>
  <si>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</si>
  <si>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</si>
  <si>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</si>
  <si>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</si>
  <si>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</si>
  <si>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</si>
  <si>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</si>
  <si>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</si>
  <si>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</si>
  <si>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</si>
  <si>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</si>
  <si>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</si>
  <si>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</si>
  <si>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</si>
  <si>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</si>
  <si>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</si>
  <si>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</si>
  <si>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</si>
  <si>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</si>
  <si>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</si>
  <si>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</si>
  <si>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</si>
  <si>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</si>
  <si>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</si>
  <si>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</si>
  <si>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</si>
  <si>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</si>
  <si>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</si>
  <si>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</si>
  <si>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</si>
  <si>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</si>
  <si>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</si>
  <si>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</si>
  <si>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</si>
  <si>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</si>
  <si>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</si>
  <si>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</si>
  <si>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</si>
  <si>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</si>
  <si>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</si>
  <si>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</si>
  <si>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</si>
  <si>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</si>
  <si>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</si>
  <si>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</si>
  <si>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</si>
  <si>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</si>
  <si>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</si>
  <si>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</si>
  <si>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</si>
  <si>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</si>
  <si>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</si>
  <si>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</si>
  <si>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</si>
  <si>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</si>
  <si>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</si>
  <si>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</si>
  <si>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</si>
  <si>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</si>
  <si>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</si>
  <si>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</si>
  <si>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</si>
  <si>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</si>
  <si>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</si>
  <si>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</si>
  <si>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</si>
  <si>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</si>
  <si>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</si>
  <si>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</si>
  <si>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</si>
  <si>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</si>
  <si>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</si>
  <si>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</si>
  <si>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</si>
  <si>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</si>
  <si>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</si>
  <si>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</si>
  <si>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</si>
  <si>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</si>
  <si>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</si>
  <si>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</si>
  <si>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</si>
  <si>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</si>
  <si>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</si>
  <si>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</si>
  <si>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</si>
  <si>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</si>
  <si>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</si>
  <si>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</si>
  <si>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</si>
  <si>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</si>
  <si>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</si>
  <si>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</si>
  <si>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</si>
  <si>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</si>
  <si>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</si>
  <si>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</si>
  <si>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</si>
  <si>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</si>
  <si>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</si>
  <si>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</si>
  <si>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</si>
  <si>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</si>
  <si>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</si>
  <si>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</si>
  <si>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</si>
  <si>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</si>
  <si>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</si>
  <si>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</si>
  <si>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</si>
  <si>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</si>
  <si>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</si>
  <si>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</si>
  <si>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</si>
  <si>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</si>
  <si>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</si>
  <si>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</si>
  <si>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</si>
  <si>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</si>
  <si>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</si>
  <si>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</si>
  <si>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</si>
  <si>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</si>
  <si>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</si>
  <si>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</si>
  <si>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</si>
  <si>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</si>
  <si>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</si>
  <si>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</si>
  <si>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</si>
  <si>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</si>
  <si>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</si>
  <si>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</si>
  <si>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</si>
  <si>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</si>
  <si>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</si>
  <si>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</si>
  <si>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</si>
  <si>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</si>
  <si>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</si>
  <si>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</si>
  <si>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</si>
  <si>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</si>
  <si>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</si>
  <si>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</si>
  <si>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</si>
  <si>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</si>
  <si>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</si>
  <si>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</si>
  <si>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</si>
  <si>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</si>
  <si>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</si>
  <si>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</si>
  <si>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</si>
  <si>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</si>
  <si>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</si>
  <si>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</si>
  <si>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</si>
  <si>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</si>
  <si>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</si>
  <si>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</si>
  <si>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</si>
  <si>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</si>
  <si>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</si>
  <si>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</si>
  <si>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</si>
  <si>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</si>
  <si>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</si>
  <si>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</si>
  <si>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</si>
  <si>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</si>
  <si>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</si>
  <si>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</si>
  <si>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</si>
  <si>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</si>
  <si>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</si>
  <si>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</si>
  <si>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</si>
  <si>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</si>
  <si>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</si>
  <si>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</si>
  <si>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</si>
  <si>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</si>
  <si>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</si>
  <si>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</si>
  <si>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</si>
  <si>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</si>
  <si>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</si>
  <si>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</si>
  <si>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</si>
  <si>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</si>
  <si>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</si>
  <si>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</si>
  <si>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</si>
  <si>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</si>
  <si>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</si>
  <si>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</si>
  <si>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</si>
  <si>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</si>
  <si>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</si>
  <si>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</si>
  <si>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</si>
  <si>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</si>
  <si>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</si>
  <si>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</si>
  <si>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</si>
  <si>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</si>
  <si>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</si>
  <si>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</si>
  <si>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</si>
  <si>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</si>
  <si>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</si>
  <si>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</si>
  <si>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</si>
  <si>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</si>
  <si>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</si>
  <si>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</si>
  <si>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</si>
  <si>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</si>
  <si>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</si>
  <si>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</si>
  <si>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</si>
  <si>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</si>
  <si>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</si>
  <si>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</si>
  <si>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</si>
  <si>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</si>
  <si>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</si>
  <si>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</si>
  <si>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</si>
  <si>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</si>
  <si>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</si>
  <si>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</si>
  <si>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</si>
  <si>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</si>
  <si>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</si>
  <si>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</si>
  <si>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</si>
  <si>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</si>
  <si>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</si>
  <si>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</si>
  <si>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</si>
  <si>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</si>
  <si>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</si>
  <si>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</si>
  <si>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</si>
  <si>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</si>
  <si>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</si>
  <si>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</si>
  <si>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</si>
  <si>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</si>
  <si>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</si>
  <si>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</si>
  <si>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</si>
  <si>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</si>
  <si>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</si>
  <si>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</si>
  <si>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</si>
  <si>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</si>
  <si>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</si>
  <si>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</si>
  <si>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</si>
  <si>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</si>
  <si>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</si>
  <si>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</si>
  <si>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</si>
  <si>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</si>
  <si>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</si>
  <si>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</si>
  <si>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</si>
  <si>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</si>
  <si>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</si>
  <si>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</si>
  <si>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</si>
  <si>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</si>
  <si>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</si>
  <si>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</si>
  <si>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</si>
  <si>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</si>
  <si>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</si>
  <si>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</si>
  <si>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</si>
  <si>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</si>
  <si>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</si>
  <si>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</si>
  <si>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</si>
  <si>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</si>
  <si>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</si>
  <si>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</si>
  <si>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</si>
  <si>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</si>
  <si>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</si>
  <si>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</si>
  <si>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</si>
  <si>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</si>
  <si>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</si>
  <si>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</si>
  <si>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</si>
  <si>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</si>
  <si>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</si>
  <si>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</si>
  <si>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</si>
  <si>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</si>
  <si>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</si>
  <si>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</si>
  <si>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</si>
  <si>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</si>
  <si>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</si>
  <si>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</si>
  <si>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</si>
  <si>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</si>
  <si>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</si>
  <si>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</si>
  <si>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</si>
  <si>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</si>
  <si>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</si>
  <si>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</si>
  <si>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</si>
  <si>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</si>
  <si>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</si>
  <si>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</si>
  <si>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</si>
  <si>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</si>
  <si>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</si>
  <si>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</si>
  <si>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</si>
  <si>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</si>
  <si>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</si>
  <si>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</si>
  <si>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</si>
  <si>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</si>
  <si>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</si>
  <si>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</si>
  <si>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</si>
  <si>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</si>
  <si>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</si>
  <si>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</si>
  <si>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</si>
  <si>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</si>
  <si>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</si>
  <si>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</si>
  <si>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</si>
  <si>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</si>
  <si>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</si>
  <si>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</si>
  <si>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</si>
  <si>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</si>
  <si>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</si>
  <si>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</si>
  <si>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</si>
  <si>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</si>
  <si>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</si>
  <si>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</si>
  <si>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</si>
  <si>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</si>
  <si>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</si>
  <si>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</si>
  <si>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</si>
  <si>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</si>
  <si>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</si>
  <si>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</si>
  <si>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</si>
  <si>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</si>
  <si>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</si>
  <si>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</si>
  <si>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</si>
  <si>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</si>
  <si>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</si>
  <si>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</si>
  <si>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</si>
  <si>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</si>
  <si>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</si>
  <si>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</si>
  <si>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</si>
  <si>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</si>
  <si>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</si>
  <si>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</si>
  <si>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</si>
  <si>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</si>
  <si>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</si>
  <si>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</si>
  <si>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</si>
  <si>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</si>
  <si>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</si>
  <si>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</si>
  <si>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</si>
  <si>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</si>
  <si>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</si>
  <si>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</si>
  <si>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</si>
  <si>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</si>
  <si>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</si>
  <si>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</si>
  <si>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</si>
  <si>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</si>
  <si>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</si>
  <si>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</si>
  <si>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</si>
  <si>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</si>
  <si>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</si>
  <si>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</si>
  <si>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</si>
  <si>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</si>
  <si>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</si>
  <si>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</si>
  <si>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</si>
  <si>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</si>
  <si>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</si>
  <si>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</si>
  <si>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</si>
  <si>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</si>
  <si>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</si>
  <si>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</si>
  <si>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</si>
  <si>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</si>
  <si>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</si>
  <si>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</si>
  <si>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</si>
  <si>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</si>
  <si>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</si>
  <si>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</si>
  <si>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</si>
  <si>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</si>
  <si>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</si>
  <si>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</si>
  <si>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</si>
  <si>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</si>
  <si>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</si>
  <si>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</si>
  <si>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</si>
  <si>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</si>
  <si>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</si>
  <si>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</si>
  <si>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</si>
  <si>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</si>
  <si>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</si>
  <si>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</si>
  <si>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</si>
  <si>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</si>
  <si>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</si>
  <si>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</si>
  <si>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</si>
  <si>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</si>
  <si>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</si>
  <si>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</si>
  <si>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</si>
  <si>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</si>
  <si>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</si>
  <si>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</si>
  <si>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</si>
  <si>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</si>
  <si>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</si>
  <si>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</si>
  <si>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</si>
  <si>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</si>
  <si>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</si>
  <si>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</si>
  <si>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</si>
  <si>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</si>
  <si>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</si>
  <si>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</si>
  <si>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</si>
  <si>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</si>
  <si>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</si>
  <si>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</si>
  <si>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</si>
  <si>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</si>
  <si>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</si>
  <si>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</si>
  <si>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</si>
  <si>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</si>
  <si>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</si>
  <si>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</si>
  <si>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</si>
  <si>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</si>
  <si>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</si>
  <si>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</si>
  <si>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</si>
  <si>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</si>
  <si>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</si>
  <si>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</si>
  <si>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</si>
  <si>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</si>
  <si>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</si>
  <si>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</si>
  <si>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</si>
  <si>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</si>
  <si>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</si>
  <si>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</si>
  <si>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</si>
  <si>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</si>
  <si>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</si>
  <si>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</si>
  <si>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</si>
  <si>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</si>
  <si>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</si>
  <si>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</si>
  <si>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</si>
  <si>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</si>
  <si>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</si>
  <si>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</si>
  <si>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</si>
  <si>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</si>
  <si>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</si>
  <si>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</si>
  <si>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</si>
  <si>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</si>
  <si>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</si>
  <si>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</si>
  <si>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</si>
  <si>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</si>
  <si>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</si>
  <si>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</si>
  <si>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</si>
  <si>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</si>
  <si>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</si>
  <si>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</si>
  <si>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</si>
  <si>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</si>
  <si>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</si>
  <si>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</si>
  <si>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</si>
  <si>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</si>
  <si>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</si>
  <si>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</si>
  <si>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</si>
  <si>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</si>
  <si>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</si>
  <si>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</si>
  <si>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</si>
  <si>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</si>
  <si>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</si>
  <si>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</si>
  <si>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</si>
  <si>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</si>
  <si>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</si>
  <si>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</si>
  <si>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</si>
  <si>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</si>
  <si>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</si>
  <si>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</si>
  <si>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</si>
  <si>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</si>
  <si>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</si>
  <si>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</si>
  <si>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</si>
  <si>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</si>
  <si>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</si>
  <si>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</si>
  <si>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</si>
  <si>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</si>
  <si>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</si>
  <si>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</si>
  <si>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</si>
  <si>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</si>
  <si>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</si>
  <si>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</si>
  <si>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</si>
  <si>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</si>
  <si>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</si>
  <si>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</si>
  <si>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</si>
  <si>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</si>
  <si>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</si>
  <si>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</si>
  <si>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</si>
  <si>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</si>
  <si>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</si>
  <si>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</si>
  <si>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</si>
  <si>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</si>
  <si>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</si>
  <si>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</si>
  <si>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</si>
  <si>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</si>
  <si>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</si>
  <si>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</si>
  <si>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</si>
  <si>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</si>
  <si>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</si>
  <si>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</si>
  <si>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</si>
  <si>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</si>
  <si>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</si>
  <si>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</si>
  <si>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</si>
  <si>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</si>
  <si>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</si>
  <si>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</si>
  <si>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</si>
  <si>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</si>
  <si>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</si>
  <si>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</si>
  <si>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</si>
  <si>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</si>
  <si>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</si>
  <si>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</si>
  <si>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</si>
  <si>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</si>
  <si>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</si>
  <si>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</si>
  <si>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</si>
  <si>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</si>
  <si>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</si>
  <si>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</si>
  <si>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</si>
  <si>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</si>
  <si>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</si>
  <si>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</si>
  <si>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</si>
  <si>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</si>
  <si>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</si>
  <si>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</si>
  <si>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</si>
  <si>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</si>
  <si>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</si>
  <si>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</si>
  <si>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</si>
  <si>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</si>
  <si>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</si>
  <si>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</si>
  <si>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</si>
  <si>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</si>
  <si>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</si>
  <si>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</si>
  <si>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</si>
  <si>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</si>
  <si>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</si>
  <si>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</si>
  <si>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</si>
  <si>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</si>
  <si>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</si>
  <si>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</si>
  <si>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</si>
  <si>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</si>
  <si>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</si>
  <si>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</si>
  <si>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</si>
  <si>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</si>
  <si>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</si>
  <si>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</si>
  <si>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</si>
  <si>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</si>
  <si>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</si>
  <si>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</si>
  <si>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</si>
  <si>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</si>
  <si>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</si>
  <si>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</si>
  <si>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</si>
  <si>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</si>
  <si>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</si>
  <si>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</si>
  <si>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</si>
  <si>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</si>
  <si>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</si>
  <si>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</si>
  <si>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</si>
  <si>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</si>
  <si>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</si>
  <si>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</si>
  <si>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</si>
  <si>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</si>
  <si>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</si>
  <si>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</si>
  <si>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</si>
  <si>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</si>
  <si>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</si>
  <si>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</si>
  <si>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</si>
  <si>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</si>
  <si>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</si>
  <si>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</si>
  <si>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</si>
  <si>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</si>
  <si>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</si>
  <si>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</si>
  <si>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</si>
  <si>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</si>
  <si>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</si>
  <si>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</si>
  <si>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</si>
  <si>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</si>
  <si>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</si>
  <si>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</si>
  <si>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</si>
  <si>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</si>
  <si>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</si>
  <si>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</si>
  <si>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</si>
  <si>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</si>
  <si>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</si>
  <si>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</si>
  <si>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</si>
  <si>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</si>
  <si>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</si>
  <si>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</si>
  <si>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</si>
  <si>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</si>
  <si>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</si>
  <si>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</si>
  <si>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</si>
  <si>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</si>
  <si>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</si>
  <si>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</si>
  <si>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</si>
  <si>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</si>
  <si>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</si>
  <si>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</si>
  <si>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</si>
  <si>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</si>
  <si>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</si>
  <si>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</si>
  <si>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</si>
  <si>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</si>
  <si>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</si>
  <si>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</si>
  <si>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</si>
  <si>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</si>
  <si>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</si>
  <si>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</si>
  <si>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</si>
  <si>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</si>
  <si>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</si>
  <si>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</si>
  <si>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</si>
  <si>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</si>
  <si>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</si>
  <si>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</si>
  <si>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</si>
  <si>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</si>
  <si>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</si>
  <si>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</si>
  <si>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</si>
  <si>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</si>
  <si>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</si>
  <si>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</si>
  <si>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</si>
  <si>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</si>
  <si>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</si>
  <si>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</si>
  <si>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</si>
  <si>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</si>
  <si>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</si>
  <si>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</si>
  <si>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</si>
  <si>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</si>
  <si>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</si>
  <si>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</si>
  <si>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</si>
  <si>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</si>
  <si>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</si>
  <si>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</si>
  <si>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</si>
  <si>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</si>
  <si>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</si>
  <si>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</si>
  <si>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</si>
  <si>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</si>
  <si>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</si>
  <si>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</si>
  <si>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</si>
  <si>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</si>
  <si>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</si>
  <si>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</si>
  <si>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</si>
  <si>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</si>
  <si>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</si>
  <si>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</si>
  <si>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</si>
  <si>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</si>
  <si>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</si>
  <si>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</si>
  <si>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</si>
  <si>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</si>
  <si>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</si>
  <si>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</si>
  <si>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</si>
  <si>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</si>
  <si>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</si>
  <si>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</si>
  <si>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</si>
  <si>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</si>
  <si>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</si>
  <si>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</si>
  <si>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</si>
  <si>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</si>
  <si>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</si>
  <si>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</si>
  <si>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</si>
  <si>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</si>
  <si>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</si>
  <si>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</si>
  <si>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</si>
  <si>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</si>
  <si>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</si>
  <si>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</si>
  <si>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</si>
  <si>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</si>
  <si>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</si>
  <si>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</si>
  <si>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</si>
  <si>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</si>
  <si>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</si>
  <si>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</si>
  <si>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</si>
  <si>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</si>
  <si>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</si>
  <si>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</si>
  <si>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</si>
  <si>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</si>
  <si>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</si>
  <si>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</si>
  <si>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</si>
  <si>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</si>
  <si>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</si>
  <si>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</si>
  <si>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</si>
  <si>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</si>
  <si>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</si>
  <si>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</si>
  <si>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</si>
  <si>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</si>
  <si>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</si>
  <si>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</si>
  <si>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</si>
  <si>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</si>
  <si>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</si>
  <si>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</si>
  <si>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</si>
  <si>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</si>
  <si>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</si>
  <si>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</si>
  <si>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</si>
  <si>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</si>
  <si>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</si>
  <si>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</si>
  <si>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</si>
  <si>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</si>
  <si>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</si>
  <si>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</si>
  <si>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</si>
  <si>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</si>
  <si>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</si>
  <si>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</si>
  <si>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</si>
  <si>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</si>
  <si>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</si>
  <si>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</si>
  <si>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</si>
  <si>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</si>
  <si>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</si>
  <si>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</si>
  <si>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</si>
  <si>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</si>
  <si>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</si>
  <si>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</si>
  <si>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</si>
  <si>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</si>
  <si>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</si>
  <si>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</si>
  <si>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</si>
  <si>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</si>
  <si>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</si>
  <si>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</si>
  <si>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</si>
  <si>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</si>
  <si>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</si>
  <si>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</si>
  <si>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</si>
  <si>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</si>
  <si>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</si>
  <si>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</si>
  <si>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</si>
  <si>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</si>
  <si>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</si>
  <si>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</si>
  <si>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</si>
  <si>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</si>
  <si>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</si>
  <si>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</si>
  <si>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</si>
  <si>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</si>
  <si>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</si>
  <si>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</si>
  <si>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</si>
  <si>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</si>
  <si>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</si>
  <si>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</si>
  <si>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</si>
  <si>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</si>
  <si>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</si>
  <si>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</si>
  <si>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</si>
  <si>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</si>
  <si>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</si>
  <si>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</si>
  <si>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</si>
  <si>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</si>
  <si>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</si>
  <si>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</si>
  <si>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</si>
  <si>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</si>
  <si>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</si>
  <si>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</si>
  <si>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</si>
  <si>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</si>
  <si>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</si>
  <si>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</si>
  <si>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</si>
  <si>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</si>
  <si>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</si>
  <si>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</si>
  <si>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</si>
  <si>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</si>
  <si>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</si>
  <si>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</si>
  <si>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</si>
  <si>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</si>
  <si>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</si>
  <si>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</si>
  <si>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</si>
  <si>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</si>
  <si>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</si>
  <si>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</si>
  <si>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</si>
  <si>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</si>
  <si>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</si>
  <si>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</si>
  <si>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</si>
  <si>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</si>
  <si>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</si>
  <si>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</si>
  <si>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</si>
  <si>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</si>
  <si>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</si>
  <si>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</si>
  <si>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</si>
  <si>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</si>
  <si>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</si>
  <si>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</si>
  <si>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</si>
  <si>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</si>
  <si>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</si>
  <si>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</si>
  <si>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</si>
  <si>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</si>
  <si>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</si>
  <si>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</si>
  <si>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</si>
  <si>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</si>
  <si>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</si>
  <si>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</si>
  <si>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</si>
  <si>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</si>
  <si>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</si>
  <si>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</si>
  <si>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</si>
  <si>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</si>
  <si>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</si>
  <si>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</si>
  <si>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</si>
  <si>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</si>
  <si>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</si>
  <si>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</si>
  <si>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</si>
  <si>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</si>
  <si>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</si>
  <si>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</si>
  <si>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</si>
  <si>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</si>
  <si>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</si>
  <si>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</si>
  <si>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</si>
  <si>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</si>
  <si>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</si>
  <si>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</si>
  <si>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</si>
  <si>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</si>
  <si>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</si>
  <si>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</si>
  <si>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</si>
  <si>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</si>
  <si>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</si>
  <si>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</si>
  <si>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</si>
  <si>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</si>
  <si>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</si>
  <si>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</si>
  <si>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</si>
  <si>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</si>
  <si>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</si>
  <si>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</si>
  <si>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</si>
  <si>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</si>
  <si>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</si>
  <si>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</si>
  <si>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</si>
  <si>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</si>
  <si>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</si>
  <si>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</si>
  <si>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</si>
  <si>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</si>
  <si>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</si>
  <si>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</si>
  <si>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</si>
  <si>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</si>
  <si>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</si>
  <si>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</si>
  <si>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</si>
  <si>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</si>
  <si>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</si>
  <si>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</si>
  <si>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</si>
  <si>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</si>
  <si>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</si>
  <si>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</si>
  <si>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</si>
  <si>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</si>
  <si>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</si>
  <si>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</si>
  <si>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</si>
  <si>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</si>
  <si>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</si>
  <si>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</si>
  <si>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</si>
  <si>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</si>
  <si>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</si>
  <si>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</si>
  <si>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</si>
  <si>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</si>
  <si>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</si>
  <si>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</si>
  <si>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</si>
  <si>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</si>
  <si>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</si>
  <si>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</si>
  <si>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</si>
  <si>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</si>
  <si>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</si>
  <si>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</si>
  <si>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</si>
  <si>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</si>
  <si>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</si>
  <si>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</si>
  <si>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</si>
  <si>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</si>
  <si>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</si>
  <si>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</si>
  <si>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</si>
  <si>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</si>
  <si>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</si>
  <si>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</si>
  <si>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</si>
  <si>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</si>
  <si>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</si>
  <si>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</si>
  <si>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</si>
  <si>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</si>
  <si>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</si>
  <si>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</si>
  <si>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</si>
  <si>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</si>
  <si>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</si>
  <si>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</si>
  <si>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</si>
  <si>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</si>
  <si>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</si>
  <si>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</si>
  <si>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</si>
  <si>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</si>
  <si>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</si>
  <si>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</si>
  <si>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</si>
  <si>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</si>
  <si>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</si>
  <si>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</si>
  <si>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</si>
  <si>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</si>
  <si>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</si>
  <si>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</si>
  <si>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</si>
  <si>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</si>
  <si>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</si>
  <si>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</si>
  <si>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</si>
  <si>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</si>
  <si>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</si>
  <si>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</si>
  <si>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</si>
  <si>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</si>
  <si>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</si>
  <si>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</si>
  <si>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</si>
  <si>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</si>
  <si>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</si>
  <si>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</si>
  <si>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</si>
  <si>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</si>
  <si>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</si>
  <si>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</si>
  <si>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</si>
  <si>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</si>
  <si>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</si>
  <si>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</si>
  <si>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</si>
  <si>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</si>
  <si>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</si>
  <si>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</si>
  <si>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</si>
  <si>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</si>
  <si>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</si>
  <si>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</si>
  <si>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</si>
  <si>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</si>
  <si>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</si>
  <si>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</si>
  <si>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</si>
  <si>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</si>
  <si>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</si>
  <si>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</si>
  <si>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</si>
  <si>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</si>
  <si>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</si>
  <si>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</si>
  <si>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</si>
  <si>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</si>
  <si>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</si>
  <si>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</si>
  <si>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</si>
  <si>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</si>
  <si>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</si>
  <si>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</si>
  <si>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</si>
  <si>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</si>
  <si>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</si>
  <si>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</si>
  <si>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</si>
  <si>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</si>
  <si>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</si>
  <si>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</si>
  <si>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</si>
  <si>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</si>
  <si>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</si>
  <si>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</si>
  <si>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</si>
  <si>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</si>
  <si>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</si>
  <si>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</si>
  <si>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</si>
  <si>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</si>
  <si>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</si>
  <si>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</si>
  <si>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</si>
  <si>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</si>
  <si>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</si>
  <si>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</si>
  <si>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</si>
  <si>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</si>
  <si>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</si>
  <si>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</si>
  <si>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</si>
  <si>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</si>
  <si>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</si>
  <si>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</si>
  <si>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</si>
  <si>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</si>
  <si>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</si>
  <si>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</si>
  <si>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</si>
  <si>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</si>
  <si>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</si>
  <si>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</si>
  <si>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</si>
  <si>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</si>
  <si>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</si>
  <si>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</si>
  <si>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</si>
  <si>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</si>
  <si>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</si>
  <si>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</si>
  <si>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</si>
  <si>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</si>
  <si>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</si>
  <si>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</si>
  <si>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</si>
  <si>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</si>
  <si>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</si>
  <si>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</si>
  <si>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</si>
  <si>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</si>
  <si>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</si>
  <si>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</si>
  <si>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</si>
  <si>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</si>
  <si>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</si>
  <si>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</si>
  <si>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</si>
  <si>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</si>
  <si>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</si>
  <si>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</si>
  <si>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</si>
  <si>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</si>
  <si>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</si>
  <si>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</si>
  <si>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</si>
  <si>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</si>
  <si>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</si>
  <si>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</si>
  <si>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</si>
  <si>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</si>
  <si>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</si>
  <si>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</si>
  <si>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</si>
  <si>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</si>
  <si>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</si>
  <si>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</si>
  <si>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</si>
  <si>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</si>
  <si>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</si>
  <si>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</si>
  <si>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</si>
  <si>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</si>
  <si>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</si>
  <si>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</si>
  <si>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</si>
  <si>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</si>
  <si>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</si>
  <si>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</si>
  <si>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</si>
  <si>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</si>
  <si>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</si>
  <si>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</si>
  <si>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</si>
  <si>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</si>
  <si>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</si>
  <si>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</si>
  <si>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</si>
  <si>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</si>
  <si>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</si>
  <si>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</si>
  <si>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</si>
  <si>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</si>
  <si>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</si>
  <si>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</si>
  <si>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</si>
  <si>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</si>
  <si>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</si>
  <si>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</si>
  <si>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</si>
  <si>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</si>
  <si>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</si>
  <si>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</si>
  <si>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</si>
  <si>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</si>
  <si>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</si>
  <si>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</si>
  <si>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</si>
  <si>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</si>
  <si>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</si>
  <si>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</si>
  <si>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</si>
  <si>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</si>
  <si>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</si>
  <si>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</si>
  <si>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</si>
  <si>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</si>
  <si>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</si>
  <si>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</si>
  <si>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</si>
  <si>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</si>
  <si>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</si>
  <si>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</si>
  <si>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</si>
  <si>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</si>
  <si>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</si>
  <si>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</si>
  <si>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</si>
  <si>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</si>
  <si>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</si>
  <si>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</si>
  <si>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</si>
  <si>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</si>
  <si>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</si>
  <si>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</si>
  <si>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</si>
  <si>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</si>
  <si>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</si>
  <si>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</si>
  <si>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</si>
  <si>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</si>
  <si>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</si>
  <si>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</si>
  <si>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</si>
  <si>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</si>
  <si>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</si>
  <si>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</si>
  <si>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</si>
  <si>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</si>
  <si>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</si>
  <si>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</si>
  <si>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</si>
  <si>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</si>
  <si>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</si>
  <si>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</si>
  <si>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</si>
  <si>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</si>
  <si>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</si>
  <si>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</si>
  <si>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</si>
  <si>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</si>
  <si>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</si>
  <si>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</si>
  <si>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</si>
  <si>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</si>
  <si>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</si>
  <si>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</si>
  <si>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</si>
  <si>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</si>
  <si>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</si>
  <si>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</si>
  <si>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</si>
  <si>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</si>
  <si>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</si>
  <si>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</si>
  <si>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</si>
  <si>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</si>
  <si>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</si>
  <si>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</si>
  <si>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</si>
  <si>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</si>
  <si>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</si>
  <si>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</si>
  <si>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</si>
  <si>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</si>
  <si>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</si>
  <si>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</si>
  <si>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</si>
  <si>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</si>
  <si>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</si>
  <si>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</si>
  <si>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</si>
  <si>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</si>
  <si>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</si>
  <si>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</si>
  <si>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</si>
  <si>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</si>
  <si>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</si>
  <si>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</si>
  <si>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</si>
  <si>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</si>
  <si>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</si>
  <si>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</si>
  <si>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</si>
  <si>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</si>
  <si>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</si>
  <si>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</si>
  <si>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</si>
  <si>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</si>
  <si>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</si>
  <si>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</si>
  <si>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</si>
  <si>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</si>
  <si>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</si>
  <si>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</si>
  <si>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</si>
  <si>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</si>
  <si>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</si>
  <si>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</si>
  <si>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</si>
  <si>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</si>
  <si>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</si>
  <si>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</si>
  <si>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</si>
  <si>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</si>
  <si>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</si>
  <si>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</si>
  <si>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</si>
  <si>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</si>
  <si>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</si>
  <si>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</si>
  <si>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</si>
  <si>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</si>
  <si>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</si>
  <si>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</si>
  <si>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</si>
  <si>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</si>
  <si>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</si>
  <si>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</si>
  <si>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</si>
  <si>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</si>
  <si>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</si>
  <si>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</si>
  <si>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</si>
  <si>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</si>
  <si>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</si>
  <si>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</si>
  <si>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</si>
  <si>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</si>
  <si>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</si>
  <si>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</si>
  <si>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</si>
  <si>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</si>
  <si>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</si>
  <si>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</si>
  <si>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</si>
  <si>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</si>
  <si>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</si>
  <si>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</si>
  <si>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</si>
  <si>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</si>
  <si>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</si>
  <si>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</si>
  <si>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</si>
  <si>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</si>
  <si>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</si>
  <si>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</si>
  <si>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</si>
  <si>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</si>
  <si>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</si>
  <si>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</si>
  <si>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</si>
  <si>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</si>
  <si>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</si>
  <si>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</si>
  <si>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</si>
  <si>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</si>
  <si>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</si>
  <si>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</si>
  <si>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</si>
  <si>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</si>
  <si>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</si>
  <si>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</si>
  <si>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</si>
  <si>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</si>
  <si>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</si>
  <si>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</si>
  <si>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</si>
  <si>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</si>
  <si>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</si>
  <si>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</si>
  <si>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</si>
  <si>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</si>
  <si>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</si>
  <si>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</si>
  <si>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</si>
  <si>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</si>
  <si>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</si>
  <si>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</si>
  <si>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</si>
  <si>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</si>
  <si>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</si>
  <si>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</si>
  <si>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</si>
  <si>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</si>
  <si>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</si>
  <si>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</si>
  <si>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</si>
  <si>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</si>
  <si>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</si>
  <si>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</si>
  <si>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</si>
  <si>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</si>
  <si>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</si>
  <si>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</si>
  <si>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</si>
  <si>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</si>
  <si>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</si>
  <si>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</si>
  <si>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</si>
  <si>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</si>
  <si>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</si>
  <si>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</si>
  <si>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</si>
  <si>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</si>
  <si>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</si>
  <si>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</si>
  <si>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</si>
  <si>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</si>
  <si>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</si>
  <si>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</si>
  <si>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</si>
  <si>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</si>
  <si>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</si>
  <si>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</si>
  <si>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</si>
  <si>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</si>
  <si>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</si>
  <si>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</si>
  <si>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</si>
  <si>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</si>
  <si>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</si>
  <si>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</si>
  <si>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</si>
  <si>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</si>
  <si>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</si>
  <si>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</si>
  <si>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</si>
  <si>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</si>
  <si>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</si>
  <si>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</si>
  <si>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</si>
  <si>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</si>
  <si>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</si>
  <si>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</si>
  <si>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</si>
  <si>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</si>
  <si>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</si>
  <si>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</si>
  <si>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</si>
  <si>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</si>
  <si>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</si>
  <si>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</si>
  <si>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</si>
  <si>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</si>
  <si>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</si>
  <si>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</si>
  <si>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</si>
  <si>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</si>
  <si>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</si>
  <si>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</si>
  <si>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</si>
  <si>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</si>
  <si>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</si>
  <si>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</si>
  <si>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</si>
  <si>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</si>
  <si>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</si>
  <si>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</si>
  <si>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</si>
  <si>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</si>
  <si>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</si>
  <si>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</si>
  <si>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</si>
  <si>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</si>
  <si>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</si>
  <si>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</si>
  <si>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</si>
  <si>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</si>
  <si>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</si>
  <si>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</si>
  <si>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</si>
  <si>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</si>
  <si>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</si>
  <si>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</si>
  <si>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</si>
  <si>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</si>
  <si>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</si>
  <si>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</si>
  <si>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</si>
  <si>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</si>
  <si>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</si>
  <si>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</si>
  <si>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</si>
  <si>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</si>
  <si>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</si>
  <si>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</si>
  <si>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</si>
  <si>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</si>
  <si>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</si>
  <si>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</si>
  <si>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</si>
  <si>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</si>
  <si>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</si>
  <si>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</si>
  <si>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</si>
  <si>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</si>
  <si>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</si>
  <si>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</si>
  <si>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</si>
  <si>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</si>
  <si>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</si>
  <si>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</si>
  <si>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</si>
  <si>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</si>
  <si>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</si>
  <si>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</si>
  <si>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</si>
  <si>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</si>
  <si>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</si>
  <si>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</si>
  <si>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</si>
  <si>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</si>
  <si>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</si>
  <si>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</si>
  <si>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</si>
  <si>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</si>
  <si>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</si>
  <si>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</si>
  <si>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</si>
  <si>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</si>
  <si>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</si>
  <si>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</si>
  <si>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</si>
  <si>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</si>
  <si>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</si>
  <si>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</si>
  <si>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</si>
  <si>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</si>
  <si>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</si>
  <si>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</si>
  <si>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</si>
  <si>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</si>
  <si>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</si>
  <si>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</si>
  <si>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</si>
  <si>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</si>
  <si>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</si>
  <si>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</si>
  <si>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</si>
  <si>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</si>
  <si>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</si>
  <si>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</si>
  <si>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</si>
  <si>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</si>
  <si>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</si>
  <si>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</si>
  <si>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</si>
  <si>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</si>
  <si>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</si>
  <si>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</si>
  <si>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</si>
  <si>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</si>
  <si>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</si>
  <si>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</si>
  <si>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</si>
  <si>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</si>
  <si>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</si>
  <si>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</si>
  <si>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</si>
  <si>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</si>
  <si>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</si>
  <si>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</si>
  <si>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</si>
  <si>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</si>
  <si>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</si>
  <si>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</si>
  <si>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</si>
  <si>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</si>
  <si>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</si>
  <si>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</si>
  <si>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</si>
  <si>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</si>
  <si>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</si>
  <si>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</si>
  <si>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</si>
  <si>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</si>
  <si>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</si>
  <si>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</si>
  <si>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</si>
  <si>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</si>
  <si>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</si>
  <si>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</si>
  <si>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</si>
  <si>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</si>
  <si>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</si>
  <si>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</si>
  <si>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</si>
  <si>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</si>
  <si>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</si>
  <si>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</si>
  <si>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</si>
  <si>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</si>
  <si>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</si>
  <si>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</si>
  <si>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</si>
  <si>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</si>
  <si>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</si>
  <si>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</si>
  <si>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</si>
  <si>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</si>
  <si>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</si>
  <si>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</si>
  <si>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</si>
  <si>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</si>
  <si>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</si>
  <si>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</si>
  <si>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</si>
  <si>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</si>
  <si>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</si>
  <si>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</si>
  <si>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</si>
  <si>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</si>
  <si>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</si>
  <si>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</si>
  <si>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</si>
  <si>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</si>
  <si>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</si>
  <si>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</si>
  <si>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</si>
  <si>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</si>
  <si>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</si>
  <si>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</si>
  <si>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</si>
  <si>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</si>
  <si>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</si>
  <si>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</si>
  <si>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</si>
  <si>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</si>
  <si>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</si>
  <si>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</si>
  <si>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</si>
  <si>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</si>
  <si>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</si>
  <si>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</si>
  <si>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</si>
  <si>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</si>
  <si>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</si>
  <si>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</si>
  <si>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</si>
  <si>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</si>
  <si>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</si>
  <si>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</si>
  <si>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</si>
  <si>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</si>
  <si>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</si>
  <si>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</si>
  <si>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</si>
  <si>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</si>
  <si>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</si>
  <si>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</si>
  <si>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</si>
  <si>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</si>
  <si>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</si>
  <si>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</si>
  <si>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</si>
  <si>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</si>
  <si>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</si>
  <si>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</si>
  <si>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</si>
  <si>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</si>
  <si>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</si>
  <si>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</si>
  <si>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</si>
  <si>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</si>
  <si>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</si>
  <si>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</si>
  <si>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</si>
  <si>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</si>
  <si>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</si>
  <si>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</si>
  <si>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</si>
  <si>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</si>
  <si>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</si>
  <si>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</si>
  <si>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</si>
  <si>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</si>
  <si>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</si>
  <si>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</si>
  <si>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</si>
  <si>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</si>
  <si>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</si>
  <si>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</si>
  <si>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</si>
  <si>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</si>
  <si>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</si>
  <si>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</si>
  <si>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</si>
  <si>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</si>
  <si>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</si>
  <si>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</si>
  <si>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</si>
  <si>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</si>
  <si>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</si>
  <si>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</si>
  <si>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</si>
  <si>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</si>
  <si>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</si>
  <si>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</si>
  <si>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</si>
  <si>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</si>
  <si>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</si>
  <si>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</si>
  <si>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</si>
  <si>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</si>
  <si>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</si>
  <si>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</si>
  <si>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</si>
  <si>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</si>
  <si>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</si>
  <si>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</si>
  <si>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</si>
  <si>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</si>
  <si>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</si>
  <si>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</si>
  <si>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</si>
  <si>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</si>
  <si>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</si>
  <si>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</si>
  <si>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</si>
  <si>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</si>
  <si>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</si>
  <si>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</si>
  <si>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</si>
  <si>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</si>
  <si>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</si>
  <si>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</si>
  <si>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</si>
  <si>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</si>
  <si>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</si>
  <si>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</si>
  <si>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</si>
  <si>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</si>
  <si>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</si>
  <si>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</si>
  <si>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</si>
  <si>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</si>
  <si>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</si>
  <si>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</si>
  <si>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</si>
  <si>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</si>
  <si>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</si>
  <si>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</si>
  <si>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</si>
  <si>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</si>
  <si>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</si>
  <si>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</si>
  <si>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</si>
  <si>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</si>
  <si>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</si>
  <si>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</si>
  <si>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</si>
  <si>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</si>
  <si>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</si>
  <si>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</si>
  <si>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</si>
  <si>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</si>
  <si>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</si>
  <si>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</si>
  <si>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</si>
  <si>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</si>
  <si>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</si>
  <si>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</si>
  <si>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</si>
  <si>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</si>
  <si>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</si>
  <si>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</si>
  <si>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</si>
  <si>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</si>
  <si>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</si>
  <si>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</si>
  <si>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</si>
  <si>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</si>
  <si>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</si>
  <si>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</si>
  <si>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</si>
  <si>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</si>
  <si>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</si>
  <si>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</si>
  <si>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</si>
  <si>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</si>
  <si>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</si>
  <si>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</si>
  <si>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</si>
  <si>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</si>
  <si>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</si>
  <si>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</si>
  <si>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</si>
  <si>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</si>
  <si>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</si>
  <si>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</si>
  <si>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</si>
  <si>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</si>
  <si>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</si>
  <si>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</si>
  <si>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</si>
  <si>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</si>
  <si>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</si>
  <si>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</si>
  <si>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</si>
  <si>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</si>
  <si>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</si>
  <si>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</si>
  <si>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</si>
  <si>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</si>
  <si>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</si>
  <si>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</si>
  <si>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</si>
  <si>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</si>
  <si>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</si>
  <si>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</si>
  <si>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</si>
  <si>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</si>
  <si>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</si>
  <si>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</si>
  <si>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</si>
  <si>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</si>
  <si>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</si>
  <si>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</si>
  <si>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</si>
  <si>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</si>
  <si>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</si>
  <si>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</si>
  <si>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</si>
  <si>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</si>
  <si>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</si>
  <si>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</si>
  <si>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</si>
  <si>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</si>
  <si>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</si>
  <si>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</si>
  <si>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</si>
  <si>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</si>
  <si>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</si>
  <si>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</si>
  <si>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</si>
  <si>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</si>
  <si>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</si>
  <si>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</si>
  <si>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</si>
  <si>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</si>
  <si>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</si>
  <si>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</si>
  <si>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</si>
  <si>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</si>
  <si>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</si>
  <si>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</si>
  <si>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</si>
  <si>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</si>
  <si>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</si>
  <si>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</si>
  <si>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</si>
  <si>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</si>
  <si>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</si>
  <si>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</si>
  <si>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</si>
  <si>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</si>
  <si>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</si>
  <si>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</si>
  <si>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</si>
  <si>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</si>
  <si>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</si>
  <si>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</si>
  <si>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</si>
  <si>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</si>
  <si>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</si>
  <si>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</si>
  <si>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</si>
  <si>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</si>
  <si>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</si>
  <si>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</si>
  <si>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</si>
  <si>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</si>
  <si>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</si>
  <si>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</si>
  <si>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</si>
  <si>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</si>
  <si>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</si>
  <si>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</si>
  <si>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</si>
  <si>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</si>
  <si>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</si>
  <si>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</si>
  <si>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</si>
  <si>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</si>
  <si>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</si>
  <si>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</si>
  <si>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</si>
  <si>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</si>
  <si>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</si>
  <si>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</si>
  <si>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</si>
  <si>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</si>
  <si>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</si>
  <si>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</si>
  <si>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</si>
  <si>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</si>
  <si>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</si>
  <si>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</si>
  <si>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</si>
  <si>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</si>
  <si>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</si>
  <si>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</si>
  <si>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</si>
  <si>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</si>
  <si>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</si>
  <si>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</si>
  <si>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</si>
  <si>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</si>
  <si>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</si>
  <si>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</si>
  <si>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</si>
  <si>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</si>
  <si>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</si>
  <si>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</si>
  <si>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</si>
  <si>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</si>
  <si>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</si>
  <si>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</si>
  <si>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</si>
  <si>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</si>
  <si>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</si>
  <si>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</si>
  <si>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</si>
  <si>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</si>
  <si>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</si>
  <si>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</si>
  <si>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</si>
  <si>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</si>
  <si>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</si>
  <si>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</si>
  <si>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</si>
  <si>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</si>
  <si>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</si>
  <si>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</si>
  <si>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</si>
  <si>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</si>
  <si>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</si>
  <si>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</si>
  <si>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</si>
  <si>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</si>
  <si>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</si>
  <si>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</si>
  <si>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</si>
  <si>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</si>
  <si>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</si>
  <si>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</si>
  <si>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</si>
  <si>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</si>
  <si>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</si>
  <si>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</si>
  <si>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</si>
  <si>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</si>
  <si>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</si>
  <si>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</si>
  <si>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</si>
  <si>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</si>
  <si>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</si>
  <si>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</si>
  <si>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</si>
  <si>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</si>
  <si>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</si>
  <si>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</si>
  <si>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</si>
  <si>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</si>
  <si>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</si>
  <si>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</si>
  <si>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</si>
  <si>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</si>
  <si>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</si>
  <si>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</si>
  <si>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</si>
  <si>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</si>
  <si>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</si>
  <si>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</si>
  <si>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</si>
  <si>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</si>
  <si>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</si>
  <si>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</si>
  <si>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</si>
  <si>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</si>
  <si>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</si>
  <si>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</si>
  <si>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</si>
  <si>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</si>
  <si>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</si>
  <si>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</si>
  <si>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</si>
  <si>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</si>
  <si>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</si>
  <si>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</si>
  <si>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</si>
  <si>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</si>
  <si>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</si>
  <si>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</si>
  <si>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</si>
  <si>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</si>
  <si>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</si>
  <si>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</si>
  <si>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</si>
  <si>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</si>
  <si>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</si>
  <si>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</si>
  <si>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</si>
  <si>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</si>
  <si>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</si>
  <si>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</si>
  <si>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</si>
  <si>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</si>
  <si>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</si>
  <si>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</si>
  <si>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</si>
  <si>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</si>
  <si>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</si>
  <si>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</si>
  <si>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</si>
  <si>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</si>
  <si>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</si>
  <si>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</si>
  <si>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</si>
  <si>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</si>
  <si>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</si>
  <si>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</si>
  <si>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</si>
  <si>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</si>
  <si>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</si>
  <si>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</si>
  <si>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</si>
  <si>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</si>
  <si>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</si>
  <si>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</si>
  <si>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</si>
  <si>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</si>
  <si>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</si>
  <si>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</si>
  <si>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</si>
  <si>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</si>
  <si>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</si>
  <si>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</si>
  <si>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</si>
  <si>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</si>
  <si>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</si>
  <si>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</si>
  <si>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</si>
  <si>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</si>
  <si>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</si>
  <si>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</si>
  <si>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</si>
  <si>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</si>
  <si>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</si>
  <si>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</si>
  <si>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</si>
  <si>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</si>
  <si>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</si>
  <si>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</si>
  <si>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</si>
  <si>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</si>
  <si>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</si>
  <si>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</si>
  <si>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</si>
  <si>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</si>
  <si>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</si>
  <si>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</si>
  <si>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</si>
  <si>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</si>
  <si>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</si>
  <si>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</si>
  <si>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</si>
  <si>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</si>
  <si>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</si>
  <si>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</si>
  <si>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</si>
  <si>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</si>
  <si>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</si>
  <si>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</si>
  <si>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</si>
  <si>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</si>
  <si>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</si>
  <si>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</si>
  <si>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</si>
  <si>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</si>
  <si>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</si>
  <si>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</si>
  <si>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</si>
  <si>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</si>
  <si>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</si>
  <si>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</si>
  <si>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</si>
  <si>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</si>
  <si>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</si>
  <si>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</si>
  <si>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</si>
  <si>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</si>
  <si>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</si>
  <si>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</si>
  <si>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</si>
  <si>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</si>
  <si>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</si>
  <si>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</si>
  <si>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</si>
  <si>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</si>
  <si>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</si>
  <si>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</si>
  <si>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</si>
  <si>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</si>
  <si>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</si>
  <si>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</si>
  <si>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</si>
  <si>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</si>
  <si>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</si>
  <si>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</si>
  <si>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</si>
  <si>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</si>
  <si>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</si>
  <si>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</si>
  <si>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</si>
  <si>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</si>
  <si>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</si>
  <si>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</si>
  <si>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</si>
  <si>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</si>
  <si>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</si>
  <si>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</si>
  <si>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</si>
  <si>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</si>
  <si>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</si>
  <si>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</si>
  <si>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</si>
  <si>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</si>
  <si>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</si>
  <si>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</si>
  <si>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</si>
  <si>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</si>
  <si>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</si>
  <si>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</si>
  <si>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</si>
  <si>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</si>
  <si>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</si>
  <si>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</si>
  <si>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</si>
  <si>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</si>
  <si>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</si>
  <si>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</si>
  <si>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</si>
  <si>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</si>
  <si>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</si>
  <si>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</si>
  <si>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</si>
  <si>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</si>
  <si>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</si>
  <si>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</si>
  <si>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</si>
  <si>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</si>
  <si>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</si>
  <si>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</si>
  <si>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</si>
  <si>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</si>
  <si>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</si>
  <si>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</si>
  <si>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</si>
  <si>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</si>
  <si>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</si>
  <si>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</si>
  <si>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</si>
  <si>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</si>
  <si>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</si>
  <si>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</si>
  <si>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</si>
  <si>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</si>
  <si>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</si>
  <si>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</si>
  <si>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</si>
  <si>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</si>
  <si>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</si>
  <si>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</si>
  <si>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</si>
  <si>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</si>
  <si>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</si>
  <si>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</si>
  <si>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</si>
  <si>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</si>
  <si>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</si>
  <si>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</si>
  <si>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</si>
  <si>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</si>
  <si>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</si>
  <si>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</si>
  <si>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</si>
  <si>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</si>
  <si>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</si>
  <si>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</si>
  <si>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</si>
  <si>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</si>
  <si>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</si>
  <si>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</si>
  <si>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</si>
  <si>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</si>
  <si>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</si>
  <si>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</si>
  <si>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</si>
  <si>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</si>
  <si>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</si>
  <si>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</si>
  <si>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</si>
  <si>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</si>
  <si>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</si>
  <si>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</si>
  <si>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</si>
  <si>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</si>
  <si>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</si>
  <si>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</si>
  <si>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</si>
  <si>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</si>
  <si>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</si>
  <si>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</si>
  <si>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</si>
  <si>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</si>
  <si>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</si>
  <si>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</si>
  <si>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</si>
  <si>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</si>
  <si>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</si>
  <si>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</si>
  <si>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</si>
  <si>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</si>
  <si>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</si>
  <si>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</si>
  <si>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</si>
  <si>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</si>
  <si>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</si>
  <si>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</si>
  <si>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</si>
  <si>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</si>
  <si>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</si>
  <si>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</si>
  <si>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</si>
  <si>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</si>
  <si>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</si>
  <si>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</si>
  <si>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</si>
  <si>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</si>
  <si>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</si>
  <si>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</si>
  <si>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</si>
  <si>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</si>
  <si>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</si>
  <si>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</si>
  <si>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</si>
  <si>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</si>
  <si>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</si>
  <si>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</si>
  <si>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</si>
  <si>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</si>
  <si>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</si>
  <si>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</si>
  <si>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</si>
  <si>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</si>
  <si>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</si>
  <si>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</si>
  <si>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</si>
  <si>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</si>
  <si>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</si>
  <si>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</si>
  <si>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</si>
  <si>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</si>
  <si>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</si>
  <si>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</si>
  <si>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</si>
  <si>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</si>
  <si>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</si>
  <si>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</si>
  <si>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</si>
  <si>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</si>
  <si>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</si>
  <si>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</si>
  <si>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</si>
  <si>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</si>
  <si>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</si>
  <si>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</si>
  <si>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</si>
  <si>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</si>
  <si>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</si>
  <si>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</si>
  <si>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</si>
  <si>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</si>
  <si>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</si>
  <si>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</si>
  <si>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</si>
  <si>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</si>
  <si>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</si>
  <si>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</si>
  <si>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</si>
  <si>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</si>
  <si>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</si>
  <si>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</si>
  <si>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</si>
  <si>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</si>
  <si>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</si>
  <si>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</si>
  <si>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</si>
  <si>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</si>
  <si>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</si>
  <si>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</si>
  <si>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</si>
  <si>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</si>
  <si>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</si>
  <si>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</si>
  <si>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</si>
  <si>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</si>
  <si>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</si>
  <si>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</si>
  <si>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</si>
  <si>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</si>
  <si>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</si>
  <si>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</si>
  <si>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</si>
  <si>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</si>
  <si>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</si>
  <si>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</si>
  <si>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</si>
  <si>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</si>
  <si>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</si>
  <si>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</si>
  <si>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</si>
  <si>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</si>
  <si>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</si>
  <si>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</si>
  <si>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</si>
  <si>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</si>
  <si>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</si>
  <si>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</si>
  <si>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</si>
  <si>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</si>
  <si>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</si>
  <si>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</si>
  <si>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</si>
  <si>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</si>
  <si>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</si>
  <si>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</si>
  <si>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</si>
  <si>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</si>
  <si>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</si>
  <si>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</si>
  <si>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</si>
  <si>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</si>
  <si>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</si>
  <si>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</si>
  <si>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</si>
  <si>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</si>
  <si>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</si>
  <si>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</si>
  <si>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</si>
  <si>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</si>
  <si>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</si>
  <si>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</si>
  <si>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</si>
  <si>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</si>
  <si>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</si>
  <si>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</si>
  <si>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</si>
  <si>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</si>
  <si>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</si>
  <si>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</si>
  <si>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</si>
  <si>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</si>
  <si>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</si>
  <si>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</si>
  <si>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</si>
  <si>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</si>
  <si>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</si>
  <si>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</si>
  <si>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</si>
  <si>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</si>
  <si>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</si>
  <si>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</si>
  <si>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</si>
  <si>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</si>
  <si>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</si>
  <si>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</si>
  <si>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</si>
  <si>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</si>
  <si>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</si>
  <si>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</si>
  <si>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</si>
  <si>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</si>
  <si>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</si>
  <si>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</si>
  <si>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</si>
  <si>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</si>
  <si>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</si>
  <si>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</si>
  <si>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</si>
  <si>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</si>
  <si>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</si>
  <si>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</si>
  <si>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</si>
  <si>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</si>
  <si>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</si>
  <si>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</si>
  <si>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</si>
  <si>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</si>
  <si>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</si>
  <si>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</si>
  <si>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</si>
  <si>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</si>
  <si>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</si>
  <si>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</si>
  <si>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</si>
  <si>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</si>
  <si>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</si>
  <si>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</si>
  <si>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</si>
  <si>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</si>
  <si>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</si>
  <si>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</si>
  <si>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</si>
  <si>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</si>
  <si>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</si>
  <si>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</si>
  <si>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</si>
  <si>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</si>
  <si>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</si>
  <si>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</si>
  <si>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</si>
  <si>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</si>
  <si>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</si>
  <si>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</si>
  <si>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</si>
  <si>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</si>
  <si>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</si>
  <si>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</si>
  <si>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</si>
  <si>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</si>
  <si>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</si>
  <si>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</si>
  <si>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</si>
  <si>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</si>
  <si>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</si>
  <si>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</si>
  <si>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</si>
  <si>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</si>
  <si>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</si>
  <si>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</si>
  <si>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</si>
  <si>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</si>
  <si>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</si>
  <si>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</si>
  <si>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</si>
  <si>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</si>
  <si>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</si>
  <si>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</si>
  <si>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</si>
  <si>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</si>
  <si>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</si>
  <si>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</si>
  <si>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</si>
  <si>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</si>
  <si>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</si>
  <si>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</si>
  <si>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</si>
  <si>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</si>
  <si>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</si>
  <si>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</si>
  <si>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</si>
  <si>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</si>
  <si>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</si>
  <si>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</si>
  <si>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</si>
  <si>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</si>
  <si>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</si>
  <si>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</si>
  <si>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</si>
  <si>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</si>
  <si>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</si>
  <si>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</si>
  <si>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</si>
  <si>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</si>
  <si>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</si>
  <si>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</si>
  <si>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</si>
  <si>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</si>
  <si>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</si>
  <si>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</si>
  <si>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</si>
  <si>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</si>
  <si>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</si>
  <si>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</si>
  <si>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</si>
  <si>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</si>
  <si>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</si>
  <si>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</si>
  <si>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</si>
  <si>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</si>
  <si>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</si>
  <si>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</si>
  <si>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</si>
  <si>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</si>
  <si>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</si>
  <si>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</si>
  <si>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</si>
  <si>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</si>
  <si>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</si>
  <si>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</si>
  <si>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</si>
  <si>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</si>
  <si>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</si>
  <si>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</si>
  <si>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</si>
  <si>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</si>
  <si>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</si>
  <si>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</si>
  <si>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</si>
  <si>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</si>
  <si>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</si>
  <si>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</si>
  <si>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</si>
  <si>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</si>
  <si>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</si>
  <si>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</si>
  <si>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</si>
  <si>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</si>
  <si>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</si>
  <si>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</si>
  <si>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</si>
  <si>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</si>
  <si>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</si>
  <si>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</si>
  <si>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</si>
  <si>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</si>
  <si>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</si>
  <si>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</si>
  <si>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</si>
  <si>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</si>
  <si>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</si>
  <si>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</si>
  <si>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</si>
  <si>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</si>
  <si>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</si>
  <si>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</si>
  <si>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</si>
  <si>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</si>
  <si>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</si>
  <si>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</si>
  <si>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</si>
  <si>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</si>
  <si>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</si>
  <si>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</si>
  <si>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</si>
  <si>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</si>
  <si>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</si>
  <si>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</si>
  <si>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</si>
  <si>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</si>
  <si>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</si>
  <si>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</si>
  <si>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</si>
  <si>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</si>
  <si>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</si>
  <si>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</si>
  <si>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</si>
  <si>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</si>
  <si>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</si>
  <si>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</si>
  <si>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</si>
  <si>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</si>
  <si>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</si>
  <si>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</si>
  <si>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</si>
  <si>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</si>
  <si>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</si>
  <si>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</si>
  <si>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</si>
  <si>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</si>
  <si>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</si>
  <si>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</si>
  <si>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</si>
  <si>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</si>
  <si>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</si>
  <si>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</si>
  <si>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</si>
  <si>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</si>
  <si>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</si>
  <si>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</si>
  <si>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</si>
  <si>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</si>
  <si>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</si>
  <si>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</si>
  <si>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</si>
  <si>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</si>
  <si>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</si>
  <si>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</si>
  <si>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</si>
  <si>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</si>
  <si>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</si>
  <si>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</si>
  <si>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</si>
  <si>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</si>
  <si>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</si>
  <si>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</si>
  <si>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</si>
  <si>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</si>
  <si>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</si>
  <si>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</si>
  <si>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</si>
  <si>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</si>
  <si>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</si>
  <si>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</si>
  <si>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</si>
  <si>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</si>
  <si>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</si>
  <si>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</si>
  <si>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</si>
  <si>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</si>
  <si>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</si>
  <si>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</si>
  <si>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</si>
  <si>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</si>
  <si>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</si>
  <si>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</si>
  <si>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</si>
  <si>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</si>
  <si>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</si>
  <si>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</si>
  <si>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</si>
  <si>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</si>
  <si>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</si>
  <si>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</si>
  <si>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</si>
  <si>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</si>
  <si>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</si>
  <si>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</si>
  <si>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</si>
  <si>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</si>
  <si>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</si>
  <si>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</si>
  <si>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</si>
  <si>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</si>
  <si>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</si>
  <si>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</si>
  <si>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</si>
  <si>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</si>
  <si>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</si>
  <si>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</si>
  <si>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</si>
  <si>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</si>
  <si>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</si>
  <si>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</si>
  <si>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</si>
  <si>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</si>
  <si>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</si>
  <si>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</si>
  <si>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</si>
  <si>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</si>
  <si>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</si>
  <si>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</si>
  <si>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</si>
  <si>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</si>
  <si>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</si>
  <si>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</si>
  <si>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</si>
  <si>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</si>
  <si>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</si>
  <si>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</si>
  <si>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</si>
  <si>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</si>
  <si>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</si>
  <si>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</si>
  <si>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</si>
  <si>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</si>
  <si>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</si>
  <si>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</si>
  <si>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</si>
  <si>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</si>
  <si>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</si>
  <si>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</si>
  <si>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</si>
  <si>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</si>
  <si>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</si>
  <si>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</si>
  <si>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</si>
  <si>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</si>
  <si>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</si>
  <si>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</si>
  <si>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</si>
  <si>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</si>
  <si>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</si>
  <si>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</si>
  <si>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</si>
  <si>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</si>
  <si>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</si>
  <si>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</si>
  <si>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</si>
  <si>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</si>
  <si>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</si>
  <si>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</si>
  <si>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</si>
  <si>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</si>
  <si>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</si>
  <si>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</si>
  <si>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</si>
  <si>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</si>
  <si>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</si>
  <si>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</si>
  <si>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</si>
  <si>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</si>
  <si>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</si>
  <si>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</si>
  <si>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</si>
  <si>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</si>
  <si>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</si>
  <si>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</si>
  <si>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</si>
  <si>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</si>
  <si>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</si>
  <si>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</si>
  <si>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</si>
  <si>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</si>
  <si>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</si>
  <si>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</si>
  <si>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</si>
  <si>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</si>
  <si>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</si>
  <si>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</si>
  <si>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</si>
  <si>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</si>
  <si>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</si>
  <si>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</si>
  <si>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</si>
  <si>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</si>
  <si>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</si>
  <si>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</si>
  <si>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</si>
  <si>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</si>
  <si>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</si>
  <si>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</si>
  <si>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</si>
  <si>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</si>
  <si>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</si>
  <si>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</si>
  <si>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</si>
  <si>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</si>
  <si>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</si>
  <si>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</si>
  <si>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</si>
  <si>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</si>
  <si>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</si>
  <si>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</si>
  <si>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</si>
  <si>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</si>
  <si>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</si>
  <si>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</si>
  <si>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</si>
  <si>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</si>
  <si>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</si>
  <si>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</si>
  <si>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</si>
  <si>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</si>
  <si>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</si>
  <si>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</si>
  <si>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</si>
  <si>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</si>
  <si>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</si>
  <si>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</si>
  <si>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</si>
  <si>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</si>
  <si>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</si>
  <si>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</si>
  <si>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</si>
  <si>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</si>
  <si>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</si>
  <si>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</si>
  <si>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</si>
  <si>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</si>
  <si>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</si>
  <si>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</si>
  <si>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</si>
  <si>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</si>
  <si>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</si>
  <si>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</si>
  <si>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</si>
  <si>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</si>
  <si>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</si>
  <si>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</si>
  <si>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</si>
  <si>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</si>
  <si>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</si>
  <si>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</si>
  <si>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</si>
  <si>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</si>
  <si>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</si>
  <si>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</si>
  <si>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</si>
  <si>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</si>
  <si>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</si>
  <si>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</si>
  <si>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</si>
  <si>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</si>
  <si>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</si>
  <si>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</si>
  <si>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</si>
  <si>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</si>
  <si>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</si>
  <si>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</si>
  <si>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</si>
  <si>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</si>
  <si>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</si>
  <si>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</si>
  <si>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</si>
  <si>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</si>
  <si>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</si>
  <si>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</si>
  <si>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</si>
  <si>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</si>
  <si>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</si>
  <si>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</si>
  <si>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</si>
  <si>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</si>
  <si>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</si>
  <si>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</si>
  <si>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</si>
  <si>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</si>
  <si>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</si>
  <si>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</si>
  <si>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</si>
  <si>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</si>
  <si>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</si>
  <si>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</si>
  <si>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</si>
  <si>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</si>
  <si>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</si>
  <si>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</si>
  <si>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</si>
  <si>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</si>
  <si>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</si>
  <si>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</si>
  <si>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</si>
  <si>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</si>
  <si>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</si>
  <si>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</si>
  <si>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</si>
  <si>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</si>
  <si>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</si>
  <si>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</si>
  <si>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</si>
  <si>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</si>
  <si>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</si>
  <si>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</si>
  <si>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</si>
  <si>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</si>
  <si>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</si>
  <si>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</si>
  <si>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</si>
  <si>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</si>
  <si>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</si>
  <si>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</si>
  <si>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</si>
  <si>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</si>
  <si>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</si>
  <si>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</si>
  <si>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</si>
  <si>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</si>
  <si>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</si>
  <si>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</si>
  <si>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</si>
  <si>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</si>
  <si>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</si>
  <si>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</si>
  <si>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</si>
  <si>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</si>
  <si>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</si>
  <si>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</si>
  <si>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</si>
  <si>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</si>
  <si>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</si>
  <si>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</si>
  <si>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</si>
  <si>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</si>
  <si>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</si>
  <si>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</si>
  <si>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</si>
  <si>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</si>
  <si>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</si>
  <si>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</si>
  <si>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</si>
  <si>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</si>
  <si>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</si>
  <si>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</si>
  <si>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</si>
  <si>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</si>
  <si>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</si>
  <si>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</si>
  <si>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</si>
  <si>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</si>
  <si>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</si>
  <si>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</si>
  <si>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</si>
  <si>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</si>
  <si>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</si>
  <si>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</si>
  <si>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</si>
  <si>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</si>
  <si>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</si>
  <si>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</si>
  <si>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</si>
  <si>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</si>
  <si>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</si>
  <si>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</si>
  <si>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</si>
  <si>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</si>
  <si>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</si>
  <si>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</si>
  <si>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</si>
  <si>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</si>
  <si>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</si>
  <si>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</si>
  <si>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</si>
  <si>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</si>
  <si>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</si>
  <si>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</si>
  <si>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</si>
  <si>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</si>
  <si>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</si>
  <si>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</si>
  <si>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</si>
  <si>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</si>
  <si>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</si>
  <si>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</si>
  <si>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</si>
  <si>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</si>
  <si>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</si>
  <si>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</si>
  <si>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</si>
  <si>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</si>
  <si>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</si>
  <si>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</si>
  <si>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</si>
  <si>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</si>
  <si>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</si>
  <si>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</si>
  <si>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</si>
  <si>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</si>
  <si>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</si>
  <si>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</si>
  <si>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</si>
  <si>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</si>
  <si>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</si>
  <si>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</si>
  <si>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</si>
  <si>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</si>
  <si>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</si>
  <si>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</si>
  <si>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</si>
  <si>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</si>
  <si>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</si>
  <si>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</si>
  <si>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</si>
  <si>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</si>
  <si>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</si>
  <si>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</si>
  <si>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</si>
  <si>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</si>
  <si>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</si>
  <si>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</si>
  <si>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</si>
  <si>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</si>
  <si>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</si>
  <si>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</si>
  <si>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</si>
  <si>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</si>
  <si>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</si>
  <si>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</si>
  <si>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</si>
  <si>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</si>
  <si>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</si>
  <si>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</si>
  <si>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</si>
  <si>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</si>
  <si>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</si>
  <si>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</si>
  <si>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</si>
  <si>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</si>
  <si>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</si>
  <si>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</si>
  <si>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</si>
  <si>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</si>
  <si>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</si>
  <si>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</si>
  <si>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</si>
  <si>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</si>
  <si>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</si>
  <si>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</si>
  <si>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</si>
  <si>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</si>
  <si>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</si>
  <si>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</si>
  <si>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</si>
  <si>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</si>
  <si>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</si>
  <si>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</si>
  <si>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</si>
  <si>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</si>
  <si>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</si>
  <si>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</si>
  <si>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</si>
  <si>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</si>
  <si>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</si>
  <si>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</si>
  <si>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</si>
  <si>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</si>
  <si>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</si>
  <si>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</si>
  <si>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</si>
  <si>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</si>
  <si>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</si>
  <si>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</si>
  <si>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</si>
  <si>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</si>
  <si>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</si>
  <si>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</si>
  <si>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</si>
  <si>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</si>
  <si>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</si>
  <si>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</si>
  <si>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</si>
  <si>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</si>
  <si>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</si>
  <si>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</si>
  <si>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</si>
  <si>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</si>
  <si>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</si>
  <si>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</si>
  <si>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</si>
  <si>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</si>
  <si>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</si>
  <si>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</si>
  <si>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</si>
  <si>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</si>
  <si>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</si>
  <si>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</si>
  <si>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</si>
  <si>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</si>
  <si>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</si>
  <si>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</si>
  <si>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</si>
  <si>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</si>
  <si>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</si>
  <si>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</si>
  <si>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</si>
  <si>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</si>
  <si>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</si>
  <si>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</si>
  <si>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</si>
  <si>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</si>
  <si>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</si>
  <si>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</si>
  <si>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</si>
  <si>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</si>
  <si>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</si>
  <si>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</si>
  <si>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</si>
  <si>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</si>
  <si>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</si>
  <si>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</si>
  <si>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</si>
  <si>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</si>
  <si>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</si>
  <si>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</si>
  <si>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</si>
  <si>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</si>
  <si>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</si>
  <si>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</si>
  <si>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</si>
  <si>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</si>
  <si>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</si>
  <si>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</si>
  <si>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</si>
  <si>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</si>
  <si>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</si>
  <si>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</si>
  <si>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</si>
  <si>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</si>
  <si>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</si>
  <si>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</si>
  <si>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</si>
  <si>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</si>
  <si>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</si>
  <si>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</si>
  <si>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</si>
  <si>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</si>
  <si>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</si>
  <si>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</si>
  <si>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</si>
  <si>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</si>
  <si>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</si>
  <si>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</si>
  <si>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</si>
  <si>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</si>
  <si>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</si>
  <si>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</si>
  <si>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</si>
  <si>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</si>
  <si>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</si>
  <si>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</si>
  <si>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</si>
  <si>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</si>
  <si>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</si>
  <si>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</si>
  <si>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</si>
  <si>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</si>
  <si>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</si>
  <si>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</si>
  <si>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</si>
  <si>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</si>
  <si>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</si>
  <si>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</si>
  <si>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</si>
  <si>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</si>
  <si>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</si>
  <si>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</si>
  <si>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</si>
  <si>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</si>
  <si>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</si>
  <si>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</si>
  <si>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</si>
  <si>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</si>
  <si>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</si>
  <si>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</si>
  <si>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</si>
  <si>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</si>
  <si>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</si>
  <si>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</si>
  <si>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</si>
  <si>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</si>
  <si>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</si>
  <si>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</si>
  <si>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</si>
  <si>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</si>
  <si>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</si>
  <si>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</si>
  <si>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</si>
  <si>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</si>
  <si>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</si>
  <si>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</si>
  <si>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</si>
  <si>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</si>
  <si>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</si>
  <si>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</si>
  <si>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</si>
  <si>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</si>
  <si>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</si>
  <si>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</si>
  <si>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</si>
  <si>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</si>
  <si>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</si>
  <si>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</si>
  <si>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</si>
  <si>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</si>
  <si>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</si>
  <si>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</si>
  <si>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</si>
  <si>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</si>
  <si>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</si>
  <si>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</si>
  <si>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</si>
  <si>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</si>
  <si>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</si>
  <si>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</si>
  <si>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</si>
  <si>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</si>
  <si>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</si>
  <si>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</si>
  <si>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</si>
  <si>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</si>
  <si>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</si>
  <si>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</si>
  <si>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</si>
  <si>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</si>
  <si>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</si>
  <si>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</si>
  <si>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</si>
  <si>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</si>
  <si>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</si>
  <si>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</si>
  <si>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</si>
  <si>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</si>
  <si>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</si>
  <si>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</si>
  <si>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</si>
  <si>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</si>
  <si>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</si>
  <si>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</si>
  <si>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</si>
  <si>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</si>
  <si>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</si>
  <si>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</si>
  <si>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</si>
  <si>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</si>
  <si>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</si>
  <si>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</si>
  <si>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</si>
  <si>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</si>
  <si>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</si>
  <si>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</si>
  <si>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</si>
  <si>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</si>
  <si>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</si>
  <si>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</si>
  <si>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</si>
  <si>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</si>
  <si>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</si>
  <si>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</si>
  <si>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</si>
  <si>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</si>
  <si>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</si>
  <si>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</si>
  <si>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</si>
  <si>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</si>
  <si>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</si>
  <si>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</si>
  <si>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</si>
  <si>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</si>
  <si>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</si>
  <si>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</si>
  <si>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</si>
  <si>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</si>
  <si>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</si>
  <si>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</si>
  <si>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</si>
  <si>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</si>
  <si>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</si>
  <si>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</si>
  <si>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</si>
  <si>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</si>
  <si>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</si>
  <si>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</si>
  <si>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</si>
  <si>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</si>
  <si>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</si>
  <si>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</si>
  <si>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</si>
  <si>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</si>
  <si>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</si>
  <si>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</si>
  <si>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</si>
  <si>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</si>
  <si>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</si>
  <si>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</si>
  <si>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</si>
  <si>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</si>
  <si>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</si>
  <si>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</si>
  <si>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</si>
  <si>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</si>
  <si>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</si>
  <si>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</si>
  <si>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</si>
  <si>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</si>
  <si>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</si>
  <si>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</si>
  <si>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</si>
  <si>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</si>
  <si>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</si>
  <si>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</si>
  <si>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</si>
  <si>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</si>
  <si>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</si>
  <si>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</si>
  <si>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</si>
  <si>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</si>
  <si>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</si>
  <si>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</si>
  <si>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</si>
  <si>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</si>
  <si>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</si>
  <si>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</si>
  <si>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</si>
  <si>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</si>
  <si>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</si>
  <si>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</si>
  <si>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</si>
  <si>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</si>
  <si>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</si>
  <si>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</si>
  <si>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</si>
  <si>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</si>
  <si>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</si>
  <si>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</si>
  <si>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</si>
  <si>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</si>
  <si>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</si>
  <si>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</si>
  <si>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</si>
  <si>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</si>
  <si>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</si>
  <si>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</si>
  <si>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</si>
  <si>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</si>
  <si>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</si>
  <si>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</si>
  <si>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</si>
  <si>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</si>
  <si>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</si>
  <si>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</si>
  <si>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</si>
  <si>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</si>
  <si>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</si>
  <si>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</si>
  <si>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</si>
  <si>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</si>
  <si>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</si>
  <si>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</si>
  <si>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</si>
  <si>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</si>
  <si>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</si>
  <si>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</si>
  <si>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</si>
  <si>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</si>
  <si>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</si>
  <si>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</si>
  <si>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</si>
  <si>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</si>
  <si>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</si>
  <si>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</si>
  <si>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</si>
  <si>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</si>
  <si>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</si>
  <si>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</si>
  <si>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</si>
  <si>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</si>
  <si>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</si>
  <si>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</si>
  <si>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</si>
  <si>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</si>
  <si>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</si>
  <si>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</si>
  <si>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</si>
  <si>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</si>
  <si>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</si>
  <si>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</si>
  <si>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</si>
  <si>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</si>
  <si>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</si>
  <si>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</si>
  <si>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</si>
  <si>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</si>
  <si>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</si>
  <si>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</si>
  <si>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</si>
  <si>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</si>
  <si>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</si>
  <si>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</si>
  <si>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</si>
  <si>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</si>
  <si>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</si>
  <si>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</si>
  <si>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</si>
  <si>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</si>
  <si>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</si>
  <si>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</si>
  <si>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</si>
  <si>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</si>
  <si>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</si>
  <si>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</si>
  <si>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</si>
  <si>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</si>
  <si>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</si>
  <si>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</si>
  <si>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</si>
  <si>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</si>
  <si>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</si>
  <si>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</si>
  <si>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</si>
  <si>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</si>
  <si>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</si>
  <si>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</si>
  <si>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</si>
  <si>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</si>
  <si>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</si>
  <si>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</si>
  <si>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</si>
  <si>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</si>
  <si>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</si>
  <si>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</si>
  <si>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</si>
  <si>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</si>
  <si>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</si>
  <si>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</si>
  <si>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</si>
  <si>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</si>
  <si>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</si>
  <si>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</si>
  <si>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</si>
  <si>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</si>
  <si>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</si>
  <si>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</si>
  <si>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</si>
  <si>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</si>
  <si>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</si>
  <si>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</si>
  <si>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</si>
  <si>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</si>
  <si>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</si>
  <si>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</si>
  <si>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</si>
  <si>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</si>
  <si>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</si>
  <si>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</si>
  <si>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</si>
  <si>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</si>
  <si>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</si>
  <si>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</si>
  <si>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</si>
  <si>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</si>
  <si>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</si>
  <si>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</si>
  <si>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</si>
  <si>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</si>
  <si>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</si>
  <si>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</si>
  <si>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</si>
  <si>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</si>
  <si>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</si>
  <si>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</si>
  <si>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</si>
  <si>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</si>
  <si>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</si>
  <si>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</si>
  <si>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</si>
  <si>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</si>
  <si>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</si>
  <si>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</si>
  <si>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</si>
  <si>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</si>
  <si>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</si>
  <si>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</si>
  <si>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</si>
  <si>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</si>
  <si>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</si>
  <si>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</si>
  <si>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</si>
  <si>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</si>
  <si>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</si>
  <si>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</si>
  <si>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</si>
  <si>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</si>
  <si>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</si>
  <si>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</si>
  <si>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</si>
  <si>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</si>
  <si>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</si>
  <si>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</si>
  <si>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</si>
  <si>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</si>
  <si>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</si>
  <si>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</si>
  <si>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</si>
  <si>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</si>
  <si>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</si>
  <si>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</si>
  <si>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</si>
  <si>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</si>
  <si>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</si>
  <si>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</si>
  <si>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</si>
  <si>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</si>
  <si>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</si>
  <si>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</si>
  <si>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</si>
  <si>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</si>
  <si>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</si>
  <si>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</si>
  <si>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</si>
  <si>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</si>
  <si>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</si>
  <si>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</si>
  <si>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</si>
  <si>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</si>
  <si>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</si>
  <si>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</si>
  <si>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</si>
  <si>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</si>
  <si>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</si>
  <si>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</si>
  <si>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</si>
  <si>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</si>
  <si>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</si>
  <si>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</si>
  <si>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</si>
  <si>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</si>
  <si>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</si>
  <si>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</si>
  <si>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</si>
  <si>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</si>
  <si>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</si>
  <si>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</si>
  <si>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</si>
  <si>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</si>
  <si>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</si>
  <si>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</si>
  <si>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</si>
  <si>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</si>
  <si>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</si>
  <si>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</si>
  <si>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</si>
  <si>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</si>
  <si>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</si>
  <si>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</si>
  <si>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</si>
  <si>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</si>
  <si>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</si>
  <si>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</si>
  <si>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</si>
  <si>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</si>
  <si>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</si>
  <si>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</si>
  <si>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</si>
  <si>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</si>
  <si>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</si>
  <si>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</si>
  <si>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</si>
  <si>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</si>
  <si>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</si>
  <si>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</si>
  <si>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</si>
  <si>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</si>
  <si>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</si>
  <si>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</si>
  <si>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</si>
  <si>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</si>
  <si>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</si>
  <si>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</si>
  <si>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</si>
  <si>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</si>
  <si>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</si>
  <si>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</si>
  <si>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</si>
  <si>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</si>
  <si>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</si>
  <si>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</si>
  <si>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</si>
  <si>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</si>
  <si>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</si>
  <si>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</si>
  <si>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</si>
  <si>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</si>
  <si>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</si>
  <si>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</si>
  <si>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</si>
  <si>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</si>
  <si>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</si>
  <si>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</si>
  <si>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</si>
  <si>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</si>
  <si>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</si>
  <si>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</si>
  <si>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</si>
  <si>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</si>
  <si>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</si>
  <si>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</si>
  <si>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</si>
  <si>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</si>
  <si>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</si>
  <si>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</si>
  <si>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</si>
  <si>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</si>
  <si>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</si>
  <si>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</si>
  <si>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</si>
  <si>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</si>
  <si>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</si>
  <si>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</si>
  <si>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</si>
  <si>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</si>
  <si>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</si>
  <si>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</si>
  <si>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</si>
  <si>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</si>
  <si>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</si>
  <si>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</si>
  <si>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</si>
  <si>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</si>
  <si>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</si>
  <si>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</si>
  <si>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</si>
  <si>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</si>
  <si>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</si>
  <si>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</si>
  <si>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</si>
  <si>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</si>
  <si>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</si>
  <si>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</si>
  <si>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</si>
  <si>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</si>
  <si>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</si>
  <si>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</si>
  <si>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</si>
  <si>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</si>
  <si>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</si>
  <si>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</si>
  <si>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</si>
  <si>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</si>
  <si>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</si>
  <si>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</si>
  <si>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</si>
  <si>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</si>
  <si>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</si>
  <si>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</si>
  <si>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</si>
  <si>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</si>
  <si>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</si>
  <si>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</si>
  <si>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</si>
  <si>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</si>
  <si>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</si>
  <si>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</si>
  <si>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</si>
  <si>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</si>
  <si>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</si>
  <si>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</si>
  <si>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</si>
  <si>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</si>
  <si>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</si>
  <si>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</si>
  <si>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</si>
  <si>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</si>
  <si>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</si>
  <si>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</si>
  <si>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</si>
  <si>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</si>
  <si>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</si>
  <si>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</si>
  <si>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</si>
  <si>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</si>
  <si>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</si>
  <si>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</si>
  <si>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</si>
  <si>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</si>
  <si>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</si>
  <si>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</si>
  <si>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</si>
  <si>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</si>
  <si>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</si>
  <si>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</si>
  <si>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</si>
  <si>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</si>
  <si>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</si>
  <si>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</si>
  <si>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</si>
  <si>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</si>
  <si>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</si>
  <si>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</si>
  <si>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</si>
  <si>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</si>
  <si>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</si>
  <si>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</si>
  <si>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</si>
  <si>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</si>
  <si>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</si>
  <si>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</si>
  <si>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</si>
  <si>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</si>
  <si>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</si>
  <si>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</si>
  <si>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</si>
  <si>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</si>
  <si>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</si>
  <si>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</si>
  <si>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</si>
  <si>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</si>
  <si>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</si>
  <si>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</si>
  <si>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</si>
  <si>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</si>
  <si>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</si>
  <si>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</si>
  <si>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</si>
  <si>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</si>
  <si>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</si>
  <si>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</si>
  <si>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</si>
  <si>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</si>
  <si>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</si>
  <si>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</si>
  <si>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</si>
  <si>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</si>
  <si>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</si>
  <si>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</si>
  <si>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</si>
  <si>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</si>
  <si>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</si>
  <si>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</si>
  <si>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</si>
  <si>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</si>
  <si>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</si>
  <si>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</si>
  <si>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</si>
  <si>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</si>
  <si>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</si>
  <si>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</si>
  <si>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</si>
  <si>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</si>
  <si>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</si>
  <si>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</si>
  <si>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</si>
  <si>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</si>
  <si>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</si>
  <si>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</si>
  <si>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</si>
  <si>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</si>
  <si>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</si>
  <si>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</si>
  <si>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</si>
  <si>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</si>
  <si>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</si>
  <si>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</si>
  <si>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</si>
  <si>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</si>
  <si>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</si>
  <si>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</si>
  <si>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</si>
  <si>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</si>
  <si>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</si>
  <si>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</si>
  <si>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</si>
  <si>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</si>
  <si>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</si>
  <si>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</si>
  <si>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</si>
  <si>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</si>
  <si>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</si>
  <si>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</si>
  <si>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</si>
  <si>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</si>
  <si>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</si>
  <si>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</si>
  <si>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</si>
  <si>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</si>
  <si>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</si>
  <si>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</si>
  <si>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</si>
  <si>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</si>
  <si>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</si>
  <si>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</si>
  <si>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</si>
  <si>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</si>
  <si>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</si>
  <si>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</si>
  <si>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</si>
  <si>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</si>
  <si>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</si>
  <si>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</si>
  <si>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</si>
  <si>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</si>
  <si>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</si>
  <si>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</si>
  <si>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</si>
  <si>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</si>
  <si>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</si>
  <si>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</si>
  <si>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</si>
  <si>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</si>
  <si>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</si>
  <si>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</si>
  <si>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</si>
  <si>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</si>
  <si>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</si>
  <si>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</si>
  <si>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</si>
  <si>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</si>
  <si>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</si>
  <si>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</si>
  <si>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</si>
  <si>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</si>
  <si>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</si>
  <si>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</si>
  <si>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</si>
  <si>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</si>
  <si>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</si>
  <si>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</si>
  <si>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</si>
  <si>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</si>
  <si>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</si>
  <si>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</si>
  <si>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</si>
  <si>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</si>
  <si>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</si>
  <si>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</si>
  <si>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</si>
  <si>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</si>
  <si>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</si>
  <si>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</si>
  <si>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</si>
  <si>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</si>
  <si>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</si>
  <si>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</si>
  <si>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</si>
  <si>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</si>
  <si>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</si>
  <si>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</si>
  <si>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</si>
  <si>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</si>
  <si>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</si>
  <si>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</si>
  <si>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</si>
  <si>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</si>
  <si>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</si>
  <si>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</si>
  <si>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</si>
  <si>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</si>
  <si>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</si>
  <si>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</si>
  <si>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</si>
  <si>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</si>
  <si>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</si>
  <si>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</si>
  <si>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</si>
  <si>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</si>
  <si>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</si>
  <si>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</si>
  <si>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</si>
  <si>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</si>
  <si>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</si>
  <si>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</si>
  <si>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</si>
  <si>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</si>
  <si>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</si>
  <si>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</si>
  <si>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</si>
  <si>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</si>
  <si>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</si>
  <si>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</si>
  <si>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</si>
  <si>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</si>
  <si>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</si>
  <si>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</si>
  <si>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</si>
  <si>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</si>
  <si>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</si>
  <si>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</si>
  <si>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</si>
  <si>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</si>
  <si>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</si>
  <si>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</si>
  <si>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</si>
  <si>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</si>
  <si>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</si>
  <si>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</si>
  <si>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</si>
  <si>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</si>
  <si>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</si>
  <si>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</si>
  <si>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</si>
  <si>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</si>
  <si>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</si>
  <si>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</si>
  <si>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</si>
  <si>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</si>
  <si>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</si>
  <si>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</si>
  <si>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</si>
  <si>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</si>
  <si>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</si>
  <si>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</si>
  <si>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</si>
  <si>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</si>
  <si>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</si>
  <si>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</si>
  <si>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</si>
  <si>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</si>
  <si>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</si>
  <si>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</si>
  <si>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</si>
  <si>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</si>
  <si>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</si>
  <si>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</si>
  <si>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</si>
  <si>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</si>
  <si>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</si>
  <si>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</si>
  <si>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</si>
  <si>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</si>
  <si>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</si>
  <si>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</si>
  <si>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</si>
  <si>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</si>
  <si>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</si>
  <si>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</si>
  <si>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</si>
  <si>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</si>
  <si>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</si>
  <si>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</si>
  <si>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</si>
  <si>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</si>
  <si>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</si>
  <si>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</si>
  <si>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</si>
  <si>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</si>
  <si>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</si>
  <si>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</si>
  <si>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</si>
  <si>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</si>
  <si>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</si>
  <si>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</si>
  <si>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</si>
  <si>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</si>
  <si>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</si>
  <si>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</si>
  <si>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</si>
  <si>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</si>
  <si>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</si>
  <si>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</si>
  <si>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</si>
  <si>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</si>
  <si>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</si>
  <si>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</si>
  <si>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</si>
  <si>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</si>
  <si>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</si>
  <si>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</si>
  <si>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</si>
  <si>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</si>
  <si>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</si>
  <si>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</si>
  <si>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</si>
  <si>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</si>
  <si>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</si>
  <si>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</si>
  <si>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</si>
  <si>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</si>
  <si>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</si>
  <si>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</si>
  <si>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</si>
  <si>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</si>
  <si>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</si>
  <si>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</si>
  <si>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</si>
  <si>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</si>
  <si>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</si>
  <si>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</si>
  <si>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</si>
  <si>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</si>
  <si>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</si>
  <si>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</si>
  <si>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</si>
  <si>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</si>
  <si>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</si>
  <si>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</si>
  <si>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</si>
  <si>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</si>
  <si>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</si>
  <si>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</si>
  <si>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</si>
  <si>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</si>
  <si>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</si>
  <si>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</si>
  <si>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</si>
  <si>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</si>
  <si>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</si>
  <si>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</si>
  <si>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</si>
  <si>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</si>
  <si>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</si>
  <si>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</si>
  <si>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</si>
  <si>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</si>
  <si>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</si>
  <si>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</si>
  <si>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</si>
  <si>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</si>
  <si>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</si>
  <si>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</si>
  <si>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</si>
  <si>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</si>
  <si>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</si>
  <si>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</si>
  <si>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</si>
  <si>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</si>
  <si>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</si>
  <si>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</si>
  <si>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</si>
  <si>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</si>
  <si>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</si>
  <si>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</si>
  <si>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</si>
  <si>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</si>
  <si>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</si>
  <si>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</si>
  <si>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</si>
  <si>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</si>
  <si>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</si>
  <si>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</si>
  <si>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</si>
  <si>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</si>
  <si>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</si>
  <si>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</si>
  <si>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</si>
  <si>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</si>
  <si>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</si>
  <si>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</si>
  <si>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</si>
  <si>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</si>
  <si>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</si>
  <si>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</si>
  <si>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</si>
  <si>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</si>
  <si>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</si>
  <si>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</si>
  <si>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</si>
  <si>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</si>
  <si>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</si>
  <si>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</si>
  <si>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</si>
  <si>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</si>
  <si>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</si>
  <si>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</si>
  <si>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</si>
  <si>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</si>
  <si>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</si>
  <si>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</si>
  <si>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</si>
  <si>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</si>
  <si>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</si>
  <si>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</si>
  <si>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</si>
  <si>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</si>
  <si>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</si>
  <si>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</si>
  <si>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</si>
  <si>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</si>
  <si>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</si>
  <si>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</si>
  <si>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</si>
  <si>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</si>
  <si>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</si>
  <si>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</si>
  <si>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</si>
  <si>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</si>
  <si>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</si>
  <si>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</si>
  <si>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</si>
  <si>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</si>
  <si>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</si>
  <si>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</si>
  <si>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</si>
  <si>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</si>
  <si>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</si>
  <si>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</si>
  <si>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</si>
  <si>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</si>
  <si>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</si>
  <si>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</si>
  <si>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</si>
  <si>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</si>
  <si>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</si>
  <si>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</si>
  <si>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</si>
  <si>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</si>
  <si>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</si>
  <si>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</si>
  <si>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</si>
  <si>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</si>
  <si>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</si>
  <si>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</si>
  <si>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</si>
  <si>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</si>
  <si>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</si>
  <si>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</si>
  <si>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</si>
  <si>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</si>
  <si>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</si>
  <si>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</si>
  <si>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</si>
  <si>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</si>
  <si>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</si>
  <si>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</si>
  <si>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</si>
  <si>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</si>
  <si>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</si>
  <si>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</si>
  <si>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</si>
  <si>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</si>
  <si>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</si>
  <si>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</si>
  <si>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</si>
  <si>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</si>
  <si>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</si>
  <si>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</si>
  <si>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</si>
  <si>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</si>
  <si>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</si>
  <si>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</si>
  <si>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</si>
  <si>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</si>
  <si>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</si>
  <si>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</si>
  <si>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</si>
  <si>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</si>
  <si>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</si>
  <si>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</si>
  <si>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</si>
  <si>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</si>
  <si>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</si>
  <si>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</si>
  <si>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</si>
  <si>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</si>
  <si>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</si>
  <si>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</si>
  <si>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</si>
  <si>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</si>
  <si>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</si>
  <si>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</si>
  <si>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</si>
  <si>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</si>
  <si>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</si>
  <si>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</si>
  <si>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</si>
  <si>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</si>
  <si>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</si>
  <si>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</si>
  <si>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</si>
  <si>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</si>
  <si>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</si>
  <si>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</si>
  <si>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</si>
  <si>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</si>
  <si>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</si>
  <si>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</si>
  <si>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</si>
  <si>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</si>
  <si>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</si>
  <si>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</si>
  <si>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</si>
  <si>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</si>
  <si>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</si>
  <si>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</si>
  <si>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</si>
  <si>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</si>
  <si>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</si>
  <si>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</si>
  <si>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</si>
  <si>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</si>
  <si>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</si>
  <si>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</si>
  <si>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</si>
  <si>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</si>
  <si>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</si>
  <si>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</si>
  <si>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</si>
  <si>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</si>
  <si>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</si>
  <si>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</si>
  <si>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ΗΛΙΟΣ,ΔΙΑΥΓΗ</t>
  </si>
  <si>
    <t>Ν</t>
  </si>
  <si>
    <t>ΕΛΑΦΡΑ ΚΥΜΑΤΩΔΗΣ</t>
  </si>
  <si>
    <t>Β</t>
  </si>
  <si>
    <t>ΝΔ</t>
  </si>
  <si>
    <t>ΣΥΝΝΕΦΙΑ,ΑΕΡΑΣ,ΔΙΑΥΓΗ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</si>
</sst>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147</v>
      </c>
      <c r="C5" s="9" t="s">
        <v>2738</v>
      </c>
      <c r="D5" s="15" t="str">
        <f ca="1">INDIRECT(CONCATENATE("DATA!D",TEXT(MATCH(C5,DATA!$S$1:$S$2656,0),0)))</f>
        <v>GRBW149275030101</v>
      </c>
      <c r="E5" s="15" t="str">
        <f ca="1">INDIRECT(CONCATENATE("DATA!B",TEXT(MATCH(C5,DATA!$S$1:$S$2656,0),0)))</f>
        <v>Μέσον ακτής</v>
      </c>
      <c r="F5" s="10">
        <v>42633</v>
      </c>
      <c r="G5" s="16">
        <v>0.44166666666666665</v>
      </c>
      <c r="H5" s="10">
        <v>42634</v>
      </c>
      <c r="I5" s="10">
        <v>42634</v>
      </c>
      <c r="J5" s="11">
        <v>1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147</v>
      </c>
      <c r="C6" s="9" t="s">
        <v>5437</v>
      </c>
      <c r="D6" s="15" t="str">
        <f ca="1">INDIRECT(CONCATENATE("DATA!D",TEXT(MATCH(C6,DATA!$S$1:$S$2656,0),0)))</f>
        <v>GRBW149275026101</v>
      </c>
      <c r="E6" s="15" t="str">
        <f ca="1">INDIRECT(CONCATENATE("DATA!B",TEXT(MATCH(C6,DATA!$S$1:$S$2656,0),0)))</f>
        <v>Μέσον ακτής</v>
      </c>
      <c r="F6" s="10">
        <v>42633</v>
      </c>
      <c r="G6" s="16">
        <v>0.45347222222222222</v>
      </c>
      <c r="H6" s="10">
        <v>42634</v>
      </c>
      <c r="I6" s="10">
        <v>42634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147</v>
      </c>
      <c r="C7" s="9" t="s">
        <v>2735</v>
      </c>
      <c r="D7" s="15" t="str">
        <f ca="1">INDIRECT(CONCATENATE("DATA!D",TEXT(MATCH(C7,DATA!$S$1:$S$2656,0),0)))</f>
        <v>GRBW149275027101</v>
      </c>
      <c r="E7" s="15" t="str">
        <f ca="1">INDIRECT(CONCATENATE("DATA!B",TEXT(MATCH(C7,DATA!$S$1:$S$2656,0),0)))</f>
        <v>Μέσον ακτής</v>
      </c>
      <c r="F7" s="10">
        <v>42633</v>
      </c>
      <c r="G7" s="16">
        <v>0.46319444444444446</v>
      </c>
      <c r="H7" s="10">
        <v>42634</v>
      </c>
      <c r="I7" s="10">
        <v>42634</v>
      </c>
      <c r="J7" s="11">
        <v>1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147</v>
      </c>
      <c r="C8" s="9" t="s">
        <v>2745</v>
      </c>
      <c r="D8" s="15" t="str">
        <f ca="1">INDIRECT(CONCATENATE("DATA!D",TEXT(MATCH(C8,DATA!$S$1:$S$2656,0),0)))</f>
        <v>GRBW149275028101</v>
      </c>
      <c r="E8" s="15" t="str">
        <f ca="1">INDIRECT(CONCATENATE("DATA!B",TEXT(MATCH(C8,DATA!$S$1:$S$2656,0),0)))</f>
        <v>Μέσον ακτής</v>
      </c>
      <c r="F8" s="10">
        <v>42633</v>
      </c>
      <c r="G8" s="16">
        <v>0.47638888888888892</v>
      </c>
      <c r="H8" s="10">
        <v>42634</v>
      </c>
      <c r="I8" s="10">
        <v>42634</v>
      </c>
      <c r="J8" s="11">
        <v>4</v>
      </c>
      <c r="K8" s="11">
        <v>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147</v>
      </c>
      <c r="C9" s="9" t="s">
        <v>2732</v>
      </c>
      <c r="D9" s="15" t="str">
        <f ca="1">INDIRECT(CONCATENATE("DATA!D",TEXT(MATCH(C9,DATA!$S$1:$S$2656,0),0)))</f>
        <v>GRBW149275024101</v>
      </c>
      <c r="E9" s="15" t="str">
        <f ca="1">INDIRECT(CONCATENATE("DATA!B",TEXT(MATCH(C9,DATA!$S$1:$S$2656,0),0)))</f>
        <v>Στο βόρειο άκρο της ακτής</v>
      </c>
      <c r="F9" s="10">
        <v>42633</v>
      </c>
      <c r="G9" s="16">
        <v>0.47986111111111113</v>
      </c>
      <c r="H9" s="10">
        <v>42634</v>
      </c>
      <c r="I9" s="10">
        <v>42634</v>
      </c>
      <c r="J9" s="11">
        <v>5</v>
      </c>
      <c r="K9" s="11">
        <v>8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147</v>
      </c>
      <c r="C10" s="9" t="s">
        <v>2741</v>
      </c>
      <c r="D10" s="15" t="str">
        <f ca="1">INDIRECT(CONCATENATE("DATA!D",TEXT(MATCH(C10,DATA!$S$1:$S$2656,0),0)))</f>
        <v>GRBW149275023101</v>
      </c>
      <c r="E10" s="15" t="str">
        <f ca="1">INDIRECT(CONCATENATE("DATA!B",TEXT(MATCH(C10,DATA!$S$1:$S$2656,0),0)))</f>
        <v>250μ. από το ανατολικό άκρο της ακτής</v>
      </c>
      <c r="F10" s="10">
        <v>42633</v>
      </c>
      <c r="G10" s="16">
        <v>0.48819444444444443</v>
      </c>
      <c r="H10" s="10">
        <v>42634</v>
      </c>
      <c r="I10" s="10">
        <v>42634</v>
      </c>
      <c r="J10" s="11" t="s">
        <v>5505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147</v>
      </c>
      <c r="C11" s="9" t="s">
        <v>2748</v>
      </c>
      <c r="D11" s="15" t="str">
        <f ca="1">INDIRECT(CONCATENATE("DATA!D",TEXT(MATCH(C11,DATA!$S$1:$S$2656,0),0)))</f>
        <v>GRBW149275029101</v>
      </c>
      <c r="E11" s="15" t="str">
        <f ca="1">INDIRECT(CONCATENATE("DATA!B",TEXT(MATCH(C11,DATA!$S$1:$S$2656,0),0)))</f>
        <v>130 μ. από το δυτικό άκρο της ακτής</v>
      </c>
      <c r="F11" s="10">
        <v>42633</v>
      </c>
      <c r="G11" s="16">
        <v>0.49305555555555558</v>
      </c>
      <c r="H11" s="10">
        <v>42634</v>
      </c>
      <c r="I11" s="10">
        <v>42634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154</v>
      </c>
      <c r="C12" s="9" t="s">
        <v>2821</v>
      </c>
      <c r="D12" s="15" t="str">
        <f ca="1">INDIRECT(CONCATENATE("DATA!D",TEXT(MATCH(C12,DATA!$S$1:$S$2656,0),0)))</f>
        <v>GRBW149282065101</v>
      </c>
      <c r="E12" s="15" t="str">
        <f ca="1">INDIRECT(CONCATENATE("DATA!B",TEXT(MATCH(C12,DATA!$S$1:$S$2656,0),0)))</f>
        <v>Μέσον ακτής</v>
      </c>
      <c r="F12" s="10">
        <v>42633</v>
      </c>
      <c r="G12" s="16">
        <v>0.65833333333333333</v>
      </c>
      <c r="H12" s="10">
        <v>42634</v>
      </c>
      <c r="I12" s="10">
        <v>42634</v>
      </c>
      <c r="J12" s="11">
        <v>2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5509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154</v>
      </c>
      <c r="C13" s="9" t="s">
        <v>2816</v>
      </c>
      <c r="D13" s="15" t="str">
        <f ca="1">INDIRECT(CONCATENATE("DATA!D",TEXT(MATCH(C13,DATA!$S$1:$S$2656,0),0)))</f>
        <v>GRBW149282063101</v>
      </c>
      <c r="E13" s="15" t="str">
        <f ca="1">INDIRECT(CONCATENATE("DATA!B",TEXT(MATCH(C13,DATA!$S$1:$S$2656,0),0)))</f>
        <v>Μέσον ακτής</v>
      </c>
      <c r="F13" s="10">
        <v>42633</v>
      </c>
      <c r="G13" s="16">
        <v>0.66597222222222219</v>
      </c>
      <c r="H13" s="10">
        <v>42634</v>
      </c>
      <c r="I13" s="10">
        <v>42634</v>
      </c>
      <c r="J13" s="11">
        <v>6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5509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154</v>
      </c>
      <c r="C14" s="9" t="s">
        <v>979</v>
      </c>
      <c r="D14" s="15" t="str">
        <f ca="1">INDIRECT(CONCATENATE("DATA!D",TEXT(MATCH(C14,DATA!$S$1:$S$2656,0),0)))</f>
        <v>GRBW149282064101</v>
      </c>
      <c r="E14" s="15" t="str">
        <f ca="1">INDIRECT(CONCATENATE("DATA!B",TEXT(MATCH(C14,DATA!$S$1:$S$2656,0),0)))</f>
        <v>200 μ. από το ανατολικό άκρο της ακτής</v>
      </c>
      <c r="F14" s="10">
        <v>42633</v>
      </c>
      <c r="G14" s="16">
        <v>0.67013888888888884</v>
      </c>
      <c r="H14" s="10">
        <v>42634</v>
      </c>
      <c r="I14" s="10">
        <v>42634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5509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154</v>
      </c>
      <c r="C15" s="9" t="s">
        <v>2824</v>
      </c>
      <c r="D15" s="15" t="str">
        <f ca="1">INDIRECT(CONCATENATE("DATA!D",TEXT(MATCH(C15,DATA!$S$1:$S$2656,0),0)))</f>
        <v>GRBW149282066101</v>
      </c>
      <c r="E15" s="15" t="str">
        <f ca="1">INDIRECT(CONCATENATE("DATA!B",TEXT(MATCH(C15,DATA!$S$1:$S$2656,0),0)))</f>
        <v>Μέσον ακτής</v>
      </c>
      <c r="F15" s="10">
        <v>42633</v>
      </c>
      <c r="G15" s="16">
        <v>0.7319444444444444</v>
      </c>
      <c r="H15" s="10">
        <v>42634</v>
      </c>
      <c r="I15" s="10">
        <v>42634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5510</v>
      </c>
      <c r="R15" s="8" t="s">
        <v>5509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154</v>
      </c>
      <c r="C16" s="9" t="s">
        <v>2813</v>
      </c>
      <c r="D16" s="15" t="str">
        <f ca="1">INDIRECT(CONCATENATE("DATA!D",TEXT(MATCH(C16,DATA!$S$1:$S$2656,0),0)))</f>
        <v>GRBW149282062101</v>
      </c>
      <c r="E16" s="15" t="str">
        <f ca="1">INDIRECT(CONCATENATE("DATA!B",TEXT(MATCH(C16,DATA!$S$1:$S$2656,0),0)))</f>
        <v>Στο ανατολικό άκρο της ακτής</v>
      </c>
      <c r="F16" s="10">
        <v>42633</v>
      </c>
      <c r="G16" s="16">
        <v>0.74097222222222225</v>
      </c>
      <c r="H16" s="10">
        <v>42634</v>
      </c>
      <c r="I16" s="10">
        <v>42634</v>
      </c>
      <c r="J16" s="11">
        <v>6</v>
      </c>
      <c r="K16" s="11">
        <v>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5510</v>
      </c>
      <c r="R16" s="8" t="s">
        <v>5509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166</v>
      </c>
      <c r="C17" s="9" t="s">
        <v>3164</v>
      </c>
      <c r="D17" s="15" t="str">
        <f ca="1">INDIRECT(CONCATENATE("DATA!D",TEXT(MATCH(C17,DATA!$S$1:$S$2656,0),0)))</f>
        <v>GRBW149294196101</v>
      </c>
      <c r="E17" s="15" t="str">
        <f ca="1">INDIRECT(CONCATENATE("DATA!B",TEXT(MATCH(C17,DATA!$S$1:$S$2656,0),0)))</f>
        <v>90 μ. από το ΒΑ άκρο της ακτής</v>
      </c>
      <c r="F17" s="10">
        <v>42633</v>
      </c>
      <c r="G17" s="16">
        <v>0.54513888888888895</v>
      </c>
      <c r="H17" s="10">
        <v>42634</v>
      </c>
      <c r="I17" s="10">
        <v>42634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5511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166</v>
      </c>
      <c r="C18" s="9" t="s">
        <v>3161</v>
      </c>
      <c r="D18" s="15" t="str">
        <f ca="1">INDIRECT(CONCATENATE("DATA!D",TEXT(MATCH(C18,DATA!$S$1:$S$2656,0),0)))</f>
        <v>GRBW149294195101</v>
      </c>
      <c r="E18" s="15" t="str">
        <f ca="1">INDIRECT(CONCATENATE("DATA!B",TEXT(MATCH(C18,DATA!$S$1:$S$2656,0),0)))</f>
        <v>40 μ. από το ανατολικό άκρο της ακτής</v>
      </c>
      <c r="F18" s="10">
        <v>42633</v>
      </c>
      <c r="G18" s="16">
        <v>0.55208333333333337</v>
      </c>
      <c r="H18" s="10">
        <v>42634</v>
      </c>
      <c r="I18" s="10">
        <v>42634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5511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166</v>
      </c>
      <c r="C19" s="9" t="s">
        <v>3168</v>
      </c>
      <c r="D19" s="15" t="str">
        <f ca="1">INDIRECT(CONCATENATE("DATA!D",TEXT(MATCH(C19,DATA!$S$1:$S$2656,0),0)))</f>
        <v>GRBW149294203101</v>
      </c>
      <c r="E19" s="15" t="str">
        <f ca="1">INDIRECT(CONCATENATE("DATA!B",TEXT(MATCH(C19,DATA!$S$1:$S$2656,0),0)))</f>
        <v>Μέσον ακτής</v>
      </c>
      <c r="F19" s="10">
        <v>42633</v>
      </c>
      <c r="G19" s="16">
        <v>0.5625</v>
      </c>
      <c r="H19" s="10">
        <v>42634</v>
      </c>
      <c r="I19" s="10">
        <v>42634</v>
      </c>
      <c r="J19" s="11">
        <v>1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5506</v>
      </c>
      <c r="R19" s="8" t="s">
        <v>5511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36</v>
      </c>
      <c r="B20" s="8" t="s">
        <v>165</v>
      </c>
      <c r="C20" s="9" t="s">
        <v>2726</v>
      </c>
      <c r="D20" s="15" t="str">
        <f ca="1">INDIRECT(CONCATENATE("DATA!D",TEXT(MATCH(C20,DATA!$S$1:$S$2656,0),0)))</f>
        <v>GRBW149293101101</v>
      </c>
      <c r="E20" s="15" t="str">
        <f ca="1">INDIRECT(CONCATENATE("DATA!B",TEXT(MATCH(C20,DATA!$S$1:$S$2656,0),0)))</f>
        <v>Μέσον ακτής</v>
      </c>
      <c r="F20" s="10">
        <v>42633</v>
      </c>
      <c r="G20" s="16">
        <v>0.56944444444444442</v>
      </c>
      <c r="H20" s="10">
        <v>42634</v>
      </c>
      <c r="I20" s="10">
        <v>42634</v>
      </c>
      <c r="J20" s="11">
        <v>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5511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36</v>
      </c>
      <c r="B21" s="8" t="s">
        <v>166</v>
      </c>
      <c r="C21" s="9" t="s">
        <v>5496</v>
      </c>
      <c r="D21" s="15" t="str">
        <f ca="1">INDIRECT(CONCATENATE("DATA!D",TEXT(MATCH(C21,DATA!$S$1:$S$2656,0),0)))</f>
        <v>GRBW149294212101</v>
      </c>
      <c r="E21" s="15" t="str">
        <f ca="1">INDIRECT(CONCATENATE("DATA!B",TEXT(MATCH(C21,DATA!$S$1:$S$2656,0),0)))</f>
        <v>55 μ. από το ανατολικό άκρο της ακτής</v>
      </c>
      <c r="F21" s="10">
        <v>42633</v>
      </c>
      <c r="G21" s="16">
        <v>0.61458333333333337</v>
      </c>
      <c r="H21" s="10">
        <v>42634</v>
      </c>
      <c r="I21" s="10">
        <v>42634</v>
      </c>
      <c r="J21" s="11">
        <v>6</v>
      </c>
      <c r="K21" s="11">
        <v>6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5506</v>
      </c>
      <c r="R21" s="8" t="s">
        <v>5511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166</v>
      </c>
      <c r="C22" s="9" t="s">
        <v>3194</v>
      </c>
      <c r="D22" s="15" t="str">
        <f ca="1">INDIRECT(CONCATENATE("DATA!D",TEXT(MATCH(C22,DATA!$S$1:$S$2656,0),0)))</f>
        <v>GRBW149294211101</v>
      </c>
      <c r="E22" s="15" t="str">
        <f ca="1">INDIRECT(CONCATENATE("DATA!B",TEXT(MATCH(C22,DATA!$S$1:$S$2656,0),0)))</f>
        <v>Μέσον ακτής</v>
      </c>
      <c r="F22" s="10">
        <v>42633</v>
      </c>
      <c r="G22" s="16">
        <v>0.63194444444444442</v>
      </c>
      <c r="H22" s="10">
        <v>42634</v>
      </c>
      <c r="I22" s="10">
        <v>42634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5511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166</v>
      </c>
      <c r="C23" s="9" t="s">
        <v>3171</v>
      </c>
      <c r="D23" s="15" t="str">
        <f ca="1">INDIRECT(CONCATENATE("DATA!D",TEXT(MATCH(C23,DATA!$S$1:$S$2656,0),0)))</f>
        <v>GRBW149294205101</v>
      </c>
      <c r="E23" s="15" t="str">
        <f ca="1">INDIRECT(CONCATENATE("DATA!B",TEXT(MATCH(C23,DATA!$S$1:$S$2656,0),0)))</f>
        <v>70 μ. από το ανατολικό άκρο της ακτής</v>
      </c>
      <c r="F23" s="10">
        <v>42633</v>
      </c>
      <c r="G23" s="16">
        <v>0.64930555555555558</v>
      </c>
      <c r="H23" s="10">
        <v>42634</v>
      </c>
      <c r="I23" s="10">
        <v>42634</v>
      </c>
      <c r="J23" s="11">
        <v>2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5511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166</v>
      </c>
      <c r="C24" s="9" t="s">
        <v>3191</v>
      </c>
      <c r="D24" s="15" t="str">
        <f ca="1">INDIRECT(CONCATENATE("DATA!D",TEXT(MATCH(C24,DATA!$S$1:$S$2656,0),0)))</f>
        <v>GRBW149294201101</v>
      </c>
      <c r="E24" s="15" t="str">
        <f ca="1">INDIRECT(CONCATENATE("DATA!B",TEXT(MATCH(C24,DATA!$S$1:$S$2656,0),0)))</f>
        <v>180 μ. από το ανατολικό άκρο της ακτής</v>
      </c>
      <c r="F24" s="10">
        <v>42633</v>
      </c>
      <c r="G24" s="16">
        <v>0.65625</v>
      </c>
      <c r="H24" s="10">
        <v>42634</v>
      </c>
      <c r="I24" s="10">
        <v>42634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5511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166</v>
      </c>
      <c r="C25" s="9" t="s">
        <v>3184</v>
      </c>
      <c r="D25" s="15" t="str">
        <f ca="1">INDIRECT(CONCATENATE("DATA!D",TEXT(MATCH(C25,DATA!$S$1:$S$2656,0),0)))</f>
        <v>GRBW149294204101</v>
      </c>
      <c r="E25" s="15" t="str">
        <f ca="1">INDIRECT(CONCATENATE("DATA!B",TEXT(MATCH(C25,DATA!$S$1:$S$2656,0),0)))</f>
        <v>Μέσον ακτής</v>
      </c>
      <c r="F25" s="10">
        <v>42633</v>
      </c>
      <c r="G25" s="16">
        <v>0.66319444444444442</v>
      </c>
      <c r="H25" s="10">
        <v>42634</v>
      </c>
      <c r="I25" s="10">
        <v>42634</v>
      </c>
      <c r="J25" s="11" t="s">
        <v>5505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5511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36</v>
      </c>
      <c r="B26" s="8" t="s">
        <v>166</v>
      </c>
      <c r="C26" s="9" t="s">
        <v>3175</v>
      </c>
      <c r="D26" s="15" t="str">
        <f ca="1">INDIRECT(CONCATENATE("DATA!D",TEXT(MATCH(C26,DATA!$S$1:$S$2656,0),0)))</f>
        <v>GRBW149294199101</v>
      </c>
      <c r="E26" s="15" t="str">
        <f ca="1">INDIRECT(CONCATENATE("DATA!B",TEXT(MATCH(C26,DATA!$S$1:$S$2656,0),0)))</f>
        <v>Στο βόρειο άκρο της ακτής</v>
      </c>
      <c r="F26" s="10">
        <v>42633</v>
      </c>
      <c r="G26" s="16">
        <v>0.67361111111111116</v>
      </c>
      <c r="H26" s="10">
        <v>42634</v>
      </c>
      <c r="I26" s="10">
        <v>42634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5511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166</v>
      </c>
      <c r="C27" s="9" t="s">
        <v>3181</v>
      </c>
      <c r="D27" s="15" t="str">
        <f ca="1">INDIRECT(CONCATENATE("DATA!D",TEXT(MATCH(C27,DATA!$S$1:$S$2656,0),0)))</f>
        <v>GRBW149294208101</v>
      </c>
      <c r="E27" s="15" t="str">
        <f ca="1">INDIRECT(CONCATENATE("DATA!B",TEXT(MATCH(C27,DATA!$S$1:$S$2656,0),0)))</f>
        <v>50 μ. από το ΝΔ άκρο της ακτής</v>
      </c>
      <c r="F27" s="10">
        <v>42633</v>
      </c>
      <c r="G27" s="16">
        <v>0.68055555555555547</v>
      </c>
      <c r="H27" s="10">
        <v>42634</v>
      </c>
      <c r="I27" s="10">
        <v>42634</v>
      </c>
      <c r="J27" s="11">
        <v>4</v>
      </c>
      <c r="K27" s="11">
        <v>2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5511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166</v>
      </c>
      <c r="C28" s="9" t="s">
        <v>3178</v>
      </c>
      <c r="D28" s="15" t="str">
        <f ca="1">INDIRECT(CONCATENATE("DATA!D",TEXT(MATCH(C28,DATA!$S$1:$S$2656,0),0)))</f>
        <v>GRBW149294200101</v>
      </c>
      <c r="E28" s="15" t="str">
        <f ca="1">INDIRECT(CONCATENATE("DATA!B",TEXT(MATCH(C28,DATA!$S$1:$S$2656,0),0)))</f>
        <v>100 μ. από το δυτικό άκρο της ακτής</v>
      </c>
      <c r="F28" s="10">
        <v>42633</v>
      </c>
      <c r="G28" s="16">
        <v>0.6875</v>
      </c>
      <c r="H28" s="10">
        <v>42634</v>
      </c>
      <c r="I28" s="10">
        <v>42634</v>
      </c>
      <c r="J28" s="11" t="s">
        <v>5505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5511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166</v>
      </c>
      <c r="C29" s="9" t="s">
        <v>3197</v>
      </c>
      <c r="D29" s="15" t="str">
        <f ca="1">INDIRECT(CONCATENATE("DATA!D",TEXT(MATCH(C29,DATA!$S$1:$S$2656,0),0)))</f>
        <v>GRBW149294213101</v>
      </c>
      <c r="E29" s="15" t="str">
        <f ca="1">INDIRECT(CONCATENATE("DATA!B",TEXT(MATCH(C29,DATA!$S$1:$S$2656,0),0)))</f>
        <v>Μέσον ακτής</v>
      </c>
      <c r="F29" s="10">
        <v>42633</v>
      </c>
      <c r="G29" s="16">
        <v>0.70833333333333337</v>
      </c>
      <c r="H29" s="10">
        <v>42634</v>
      </c>
      <c r="I29" s="10">
        <v>42634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5511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166</v>
      </c>
      <c r="C30" s="9" t="s">
        <v>3200</v>
      </c>
      <c r="D30" s="15" t="str">
        <f ca="1">INDIRECT(CONCATENATE("DATA!D",TEXT(MATCH(C30,DATA!$S$1:$S$2656,0),0)))</f>
        <v>GRBW149294214101</v>
      </c>
      <c r="E30" s="15" t="str">
        <f ca="1">INDIRECT(CONCATENATE("DATA!B",TEXT(MATCH(C30,DATA!$S$1:$S$2656,0),0)))</f>
        <v>Μέσον ακτής</v>
      </c>
      <c r="F30" s="10">
        <v>42633</v>
      </c>
      <c r="G30" s="16">
        <v>0.72222222222222221</v>
      </c>
      <c r="H30" s="10">
        <v>42634</v>
      </c>
      <c r="I30" s="10">
        <v>42634</v>
      </c>
      <c r="J30" s="11">
        <v>5</v>
      </c>
      <c r="K30" s="11">
        <v>2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5511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166</v>
      </c>
      <c r="C31" s="9" t="s">
        <v>3187</v>
      </c>
      <c r="D31" s="15" t="str">
        <f ca="1">INDIRECT(CONCATENATE("DATA!D",TEXT(MATCH(C31,DATA!$S$1:$S$2656,0),0)))</f>
        <v>GRBW149294209101</v>
      </c>
      <c r="E31" s="15" t="str">
        <f ca="1">INDIRECT(CONCATENATE("DATA!B",TEXT(MATCH(C31,DATA!$S$1:$S$2656,0),0)))</f>
        <v>200 μ. από το ανατολικό άκρο της ακτής - Στον μεσαίο κολπίσκο</v>
      </c>
      <c r="F31" s="10">
        <v>42633</v>
      </c>
      <c r="G31" s="16">
        <v>0.72916666666666663</v>
      </c>
      <c r="H31" s="10">
        <v>42634</v>
      </c>
      <c r="I31" s="10">
        <v>42634</v>
      </c>
      <c r="J31" s="11" t="s">
        <v>5505</v>
      </c>
      <c r="K31" s="11">
        <v>2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5511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166</v>
      </c>
      <c r="C32" s="9" t="s">
        <v>3158</v>
      </c>
      <c r="D32" s="15" t="str">
        <f ca="1">INDIRECT(CONCATENATE("DATA!D",TEXT(MATCH(C32,DATA!$S$1:$S$2656,0),0)))</f>
        <v>GRBW149294197101</v>
      </c>
      <c r="E32" s="15" t="str">
        <f ca="1">INDIRECT(CONCATENATE("DATA!B",TEXT(MATCH(C32,DATA!$S$1:$S$2656,0),0)))</f>
        <v>70 μ. από το ΒΔ άκρο της ακτής</v>
      </c>
      <c r="F32" s="10">
        <v>42633</v>
      </c>
      <c r="G32" s="16">
        <v>0.74305555555555547</v>
      </c>
      <c r="H32" s="10">
        <v>42634</v>
      </c>
      <c r="I32" s="10">
        <v>42634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5511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166</v>
      </c>
      <c r="C33" s="9" t="s">
        <v>3155</v>
      </c>
      <c r="D33" s="15" t="str">
        <f ca="1">INDIRECT(CONCATENATE("DATA!D",TEXT(MATCH(C33,DATA!$S$1:$S$2656,0),0)))</f>
        <v>GRBW149294210101</v>
      </c>
      <c r="E33" s="15" t="str">
        <f ca="1">INDIRECT(CONCATENATE("DATA!B",TEXT(MATCH(C33,DATA!$S$1:$S$2656,0),0)))</f>
        <v>200 μ. από το ΒΔ άκρο της ακτής</v>
      </c>
      <c r="F33" s="10">
        <v>42633</v>
      </c>
      <c r="G33" s="16">
        <v>0.75694444444444453</v>
      </c>
      <c r="H33" s="10">
        <v>42634</v>
      </c>
      <c r="I33" s="10">
        <v>42634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5511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168</v>
      </c>
      <c r="C34" s="9" t="s">
        <v>3245</v>
      </c>
      <c r="D34" s="15" t="str">
        <f ca="1">INDIRECT(CONCATENATE("DATA!D",TEXT(MATCH(C34,DATA!$S$1:$S$2656,0),0)))</f>
        <v>GRBW149296245101</v>
      </c>
      <c r="E34" s="15" t="str">
        <f ca="1">INDIRECT(CONCATENATE("DATA!B",TEXT(MATCH(C34,DATA!$S$1:$S$2656,0),0)))</f>
        <v>700 μ. από το ΝΔ άκρο της ακτής</v>
      </c>
      <c r="F34" s="10">
        <v>42633</v>
      </c>
      <c r="G34" s="16">
        <v>0.51874999999999993</v>
      </c>
      <c r="H34" s="10">
        <v>42634</v>
      </c>
      <c r="I34" s="10">
        <v>42634</v>
      </c>
      <c r="J34" s="11">
        <v>16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5510</v>
      </c>
      <c r="R34" s="8" t="s">
        <v>5512</v>
      </c>
      <c r="S34" s="8" t="s">
        <v>5330</v>
      </c>
      <c r="T34" s="8" t="s">
        <v>5331</v>
      </c>
      <c r="U34" s="8" t="s">
        <v>5513</v>
      </c>
      <c r="V34" s="14"/>
    </row>
    <row r="35" spans="1:22" ht="15" thickBot="1">
      <c r="A35" s="7" t="s">
        <v>36</v>
      </c>
      <c r="B35" s="8" t="s">
        <v>168</v>
      </c>
      <c r="C35" s="9" t="s">
        <v>3249</v>
      </c>
      <c r="D35" s="15" t="str">
        <f ca="1">INDIRECT(CONCATENATE("DATA!D",TEXT(MATCH(C35,DATA!$S$1:$S$2656,0),0)))</f>
        <v>GRBW149296229101</v>
      </c>
      <c r="E35" s="15" t="str">
        <f ca="1">INDIRECT(CONCATENATE("DATA!B",TEXT(MATCH(C35,DATA!$S$1:$S$2656,0),0)))</f>
        <v>120 μ. από το νότιο άκρο της ακτής.</v>
      </c>
      <c r="F35" s="10">
        <v>42633</v>
      </c>
      <c r="G35" s="16">
        <v>0.49791666666666662</v>
      </c>
      <c r="H35" s="10">
        <v>42634</v>
      </c>
      <c r="I35" s="10">
        <v>42634</v>
      </c>
      <c r="J35" s="11">
        <v>9</v>
      </c>
      <c r="K35" s="11">
        <v>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5510</v>
      </c>
      <c r="R35" s="8" t="s">
        <v>5512</v>
      </c>
      <c r="S35" s="8" t="s">
        <v>5330</v>
      </c>
      <c r="T35" s="8" t="s">
        <v>5331</v>
      </c>
      <c r="U35" s="8" t="s">
        <v>5513</v>
      </c>
      <c r="V35" s="14"/>
    </row>
    <row r="36" spans="1:22" ht="15" thickBot="1">
      <c r="A36" s="7" t="s">
        <v>36</v>
      </c>
      <c r="B36" s="8" t="s">
        <v>168</v>
      </c>
      <c r="C36" s="9" t="s">
        <v>3253</v>
      </c>
      <c r="D36" s="15" t="str">
        <f ca="1">INDIRECT(CONCATENATE("DATA!D",TEXT(MATCH(C36,DATA!$S$1:$S$2656,0),0)))</f>
        <v>GRBW149296241101</v>
      </c>
      <c r="E36" s="15" t="str">
        <f ca="1">INDIRECT(CONCATENATE("DATA!B",TEXT(MATCH(C36,DATA!$S$1:$S$2656,0),0)))</f>
        <v>Στο βορειοανατολικό άκρο της ακτής</v>
      </c>
      <c r="F36" s="10">
        <v>42633</v>
      </c>
      <c r="G36" s="16">
        <v>0.50347222222222221</v>
      </c>
      <c r="H36" s="10">
        <v>42634</v>
      </c>
      <c r="I36" s="10">
        <v>42634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5510</v>
      </c>
      <c r="R36" s="8" t="s">
        <v>5512</v>
      </c>
      <c r="S36" s="8" t="s">
        <v>5330</v>
      </c>
      <c r="T36" s="8" t="s">
        <v>5331</v>
      </c>
      <c r="U36" s="8" t="s">
        <v>5513</v>
      </c>
      <c r="V36" s="14"/>
    </row>
    <row r="37" spans="1:22" ht="15" thickBot="1">
      <c r="A37" s="7" t="s">
        <v>36</v>
      </c>
      <c r="B37" s="8" t="s">
        <v>168</v>
      </c>
      <c r="C37" s="9" t="s">
        <v>3264</v>
      </c>
      <c r="D37" s="15" t="str">
        <f ca="1">INDIRECT(CONCATENATE("DATA!D",TEXT(MATCH(C37,DATA!$S$1:$S$2656,0),0)))</f>
        <v>GRBW149296231101</v>
      </c>
      <c r="E37" s="15" t="str">
        <f ca="1">INDIRECT(CONCATENATE("DATA!B",TEXT(MATCH(C37,DATA!$S$1:$S$2656,0),0)))</f>
        <v>100 μ. από το ΝΔ άκρο της ακτής</v>
      </c>
      <c r="F37" s="10">
        <v>42633</v>
      </c>
      <c r="G37" s="16">
        <v>0.59027777777777779</v>
      </c>
      <c r="H37" s="10">
        <v>42634</v>
      </c>
      <c r="I37" s="10">
        <v>42634</v>
      </c>
      <c r="J37" s="11">
        <v>7</v>
      </c>
      <c r="K37" s="11">
        <v>2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5510</v>
      </c>
      <c r="R37" s="8" t="s">
        <v>5512</v>
      </c>
      <c r="S37" s="8" t="s">
        <v>5330</v>
      </c>
      <c r="T37" s="8" t="s">
        <v>5331</v>
      </c>
      <c r="U37" s="8" t="s">
        <v>5513</v>
      </c>
      <c r="V37" s="14"/>
    </row>
    <row r="38" spans="1:22" ht="15" thickBot="1">
      <c r="A38" s="7" t="s">
        <v>36</v>
      </c>
      <c r="B38" s="8" t="s">
        <v>168</v>
      </c>
      <c r="C38" s="9" t="s">
        <v>3267</v>
      </c>
      <c r="D38" s="15" t="str">
        <f ca="1">INDIRECT(CONCATENATE("DATA!D",TEXT(MATCH(C38,DATA!$S$1:$S$2656,0),0)))</f>
        <v>GRBW149296255101</v>
      </c>
      <c r="E38" s="15" t="str">
        <f ca="1">INDIRECT(CONCATENATE("DATA!B",TEXT(MATCH(C38,DATA!$S$1:$S$2656,0),0)))</f>
        <v>Στο ΝΔ άκρο της ακτής</v>
      </c>
      <c r="F38" s="10">
        <v>42633</v>
      </c>
      <c r="G38" s="16">
        <v>0.5854166666666667</v>
      </c>
      <c r="H38" s="10">
        <v>42634</v>
      </c>
      <c r="I38" s="10">
        <v>42634</v>
      </c>
      <c r="J38" s="11">
        <v>6</v>
      </c>
      <c r="K38" s="11">
        <v>9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5510</v>
      </c>
      <c r="R38" s="8" t="s">
        <v>5512</v>
      </c>
      <c r="S38" s="8" t="s">
        <v>5330</v>
      </c>
      <c r="T38" s="8" t="s">
        <v>5331</v>
      </c>
      <c r="U38" s="8" t="s">
        <v>5513</v>
      </c>
      <c r="V38" s="14"/>
    </row>
    <row r="39" spans="1:22" ht="15" thickBot="1">
      <c r="A39" s="7" t="s">
        <v>36</v>
      </c>
      <c r="B39" s="8" t="s">
        <v>168</v>
      </c>
      <c r="C39" s="9" t="s">
        <v>3256</v>
      </c>
      <c r="D39" s="15" t="str">
        <f ca="1">INDIRECT(CONCATENATE("DATA!D",TEXT(MATCH(C39,DATA!$S$1:$S$2656,0),0)))</f>
        <v>GRBW149296242101</v>
      </c>
      <c r="E39" s="15" t="str">
        <f ca="1">INDIRECT(CONCATENATE("DATA!B",TEXT(MATCH(C39,DATA!$S$1:$S$2656,0),0)))</f>
        <v>900 μ. από το ανατολικό τμήμα της ακτής</v>
      </c>
      <c r="F39" s="10">
        <v>42633</v>
      </c>
      <c r="G39" s="16">
        <v>0.60138888888888886</v>
      </c>
      <c r="H39" s="10">
        <v>42634</v>
      </c>
      <c r="I39" s="10">
        <v>42634</v>
      </c>
      <c r="J39" s="11">
        <v>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5510</v>
      </c>
      <c r="R39" s="8" t="s">
        <v>5512</v>
      </c>
      <c r="S39" s="8" t="s">
        <v>5330</v>
      </c>
      <c r="T39" s="8" t="s">
        <v>5331</v>
      </c>
      <c r="U39" s="8" t="s">
        <v>5513</v>
      </c>
      <c r="V39" s="14"/>
    </row>
    <row r="40" spans="1:22" ht="15" thickBot="1">
      <c r="A40" s="7" t="s">
        <v>36</v>
      </c>
      <c r="B40" s="8" t="s">
        <v>168</v>
      </c>
      <c r="C40" s="9" t="s">
        <v>3260</v>
      </c>
      <c r="D40" s="15" t="str">
        <f ca="1">INDIRECT(CONCATENATE("DATA!D",TEXT(MATCH(C40,DATA!$S$1:$S$2656,0),0)))</f>
        <v>GRBW149296269101</v>
      </c>
      <c r="E40" s="15" t="str">
        <f ca="1">INDIRECT(CONCATENATE("DATA!B",TEXT(MATCH(C40,DATA!$S$1:$S$2656,0),0)))</f>
        <v>1300 μ. από το ανατολικό άκρο της ακτής</v>
      </c>
      <c r="F40" s="10">
        <v>42633</v>
      </c>
      <c r="G40" s="16">
        <v>0.59513888888888888</v>
      </c>
      <c r="H40" s="10">
        <v>42634</v>
      </c>
      <c r="I40" s="10">
        <v>42634</v>
      </c>
      <c r="J40" s="11">
        <v>3</v>
      </c>
      <c r="K40" s="11">
        <v>2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5510</v>
      </c>
      <c r="R40" s="8" t="s">
        <v>5512</v>
      </c>
      <c r="S40" s="8" t="s">
        <v>5330</v>
      </c>
      <c r="T40" s="8" t="s">
        <v>5331</v>
      </c>
      <c r="U40" s="8" t="s">
        <v>5513</v>
      </c>
      <c r="V40" s="14"/>
    </row>
    <row r="41" spans="1:22" ht="15" thickBot="1">
      <c r="A41" s="7" t="s">
        <v>36</v>
      </c>
      <c r="B41" s="8" t="s">
        <v>168</v>
      </c>
      <c r="C41" s="9" t="s">
        <v>3375</v>
      </c>
      <c r="D41" s="15" t="str">
        <f ca="1">INDIRECT(CONCATENATE("DATA!D",TEXT(MATCH(C41,DATA!$S$1:$S$2656,0),0)))</f>
        <v>GRBW149296232101</v>
      </c>
      <c r="E41" s="15" t="str">
        <f ca="1">INDIRECT(CONCATENATE("DATA!B",TEXT(MATCH(C41,DATA!$S$1:$S$2656,0),0)))</f>
        <v>900 μ. από ΒΑ άκρο της ακτής</v>
      </c>
      <c r="F41" s="10">
        <v>42633</v>
      </c>
      <c r="G41" s="16">
        <v>0.62083333333333335</v>
      </c>
      <c r="H41" s="10">
        <v>42634</v>
      </c>
      <c r="I41" s="10">
        <v>42634</v>
      </c>
      <c r="J41" s="11">
        <v>1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5510</v>
      </c>
      <c r="R41" s="8" t="s">
        <v>5512</v>
      </c>
      <c r="S41" s="8" t="s">
        <v>5330</v>
      </c>
      <c r="T41" s="8" t="s">
        <v>5331</v>
      </c>
      <c r="U41" s="8" t="s">
        <v>5513</v>
      </c>
      <c r="V41" s="14"/>
    </row>
    <row r="42" spans="1:22" ht="15" thickBot="1">
      <c r="A42" s="7" t="s">
        <v>36</v>
      </c>
      <c r="B42" s="8" t="s">
        <v>168</v>
      </c>
      <c r="C42" s="9" t="s">
        <v>3371</v>
      </c>
      <c r="D42" s="15" t="str">
        <f ca="1">INDIRECT(CONCATENATE("DATA!D",TEXT(MATCH(C42,DATA!$S$1:$S$2656,0),0)))</f>
        <v>GRBW149296243101</v>
      </c>
      <c r="E42" s="15" t="str">
        <f ca="1">INDIRECT(CONCATENATE("DATA!B",TEXT(MATCH(C42,DATA!$S$1:$S$2656,0),0)))</f>
        <v>700 μ. από ΒΑ άκρο της ακτής</v>
      </c>
      <c r="F42" s="10">
        <v>42633</v>
      </c>
      <c r="G42" s="16">
        <v>0.62777777777777777</v>
      </c>
      <c r="H42" s="10">
        <v>42634</v>
      </c>
      <c r="I42" s="10">
        <v>42634</v>
      </c>
      <c r="J42" s="11">
        <v>1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5510</v>
      </c>
      <c r="R42" s="8" t="s">
        <v>5512</v>
      </c>
      <c r="S42" s="8" t="s">
        <v>5330</v>
      </c>
      <c r="T42" s="8" t="s">
        <v>5331</v>
      </c>
      <c r="U42" s="8" t="s">
        <v>5513</v>
      </c>
      <c r="V42" s="14"/>
    </row>
    <row r="43" spans="1:22" ht="15" thickBot="1">
      <c r="A43" s="7" t="s">
        <v>36</v>
      </c>
      <c r="B43" s="8" t="s">
        <v>168</v>
      </c>
      <c r="C43" s="9" t="s">
        <v>3367</v>
      </c>
      <c r="D43" s="15" t="str">
        <f ca="1">INDIRECT(CONCATENATE("DATA!D",TEXT(MATCH(C43,DATA!$S$1:$S$2656,0),0)))</f>
        <v>GRBW149296257101</v>
      </c>
      <c r="E43" s="15" t="str">
        <f ca="1">INDIRECT(CONCATENATE("DATA!B",TEXT(MATCH(C43,DATA!$S$1:$S$2656,0),0)))</f>
        <v>400 μ. από το ανατολικό άκρο της ακτής</v>
      </c>
      <c r="F43" s="10">
        <v>42633</v>
      </c>
      <c r="G43" s="16">
        <v>0.60972222222222217</v>
      </c>
      <c r="H43" s="10">
        <v>42634</v>
      </c>
      <c r="I43" s="10">
        <v>42634</v>
      </c>
      <c r="J43" s="11" t="s">
        <v>5505</v>
      </c>
      <c r="K43" s="11">
        <v>1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5510</v>
      </c>
      <c r="R43" s="8" t="s">
        <v>5512</v>
      </c>
      <c r="S43" s="8" t="s">
        <v>5330</v>
      </c>
      <c r="T43" s="8" t="s">
        <v>5331</v>
      </c>
      <c r="U43" s="8" t="s">
        <v>5513</v>
      </c>
      <c r="V43" s="14"/>
    </row>
    <row r="44" spans="1:22" ht="15" thickBot="1">
      <c r="A44" s="7" t="s">
        <v>36</v>
      </c>
      <c r="B44" s="8" t="s">
        <v>168</v>
      </c>
      <c r="C44" s="9" t="s">
        <v>3383</v>
      </c>
      <c r="D44" s="15" t="str">
        <f ca="1">INDIRECT(CONCATENATE("DATA!D",TEXT(MATCH(C44,DATA!$S$1:$S$2656,0),0)))</f>
        <v>GRBW149296251101</v>
      </c>
      <c r="E44" s="15" t="str">
        <f ca="1">INDIRECT(CONCATENATE("DATA!B",TEXT(MATCH(C44,DATA!$S$1:$S$2656,0),0)))</f>
        <v>500 μ. από το ΝΔ άκρο της ακτής</v>
      </c>
      <c r="F44" s="10">
        <v>42633</v>
      </c>
      <c r="G44" s="16">
        <v>0.56805555555555554</v>
      </c>
      <c r="H44" s="10">
        <v>42634</v>
      </c>
      <c r="I44" s="10">
        <v>42634</v>
      </c>
      <c r="J44" s="11">
        <v>2</v>
      </c>
      <c r="K44" s="11" t="s">
        <v>5505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5510</v>
      </c>
      <c r="R44" s="8" t="s">
        <v>5512</v>
      </c>
      <c r="S44" s="8" t="s">
        <v>5330</v>
      </c>
      <c r="T44" s="8" t="s">
        <v>5331</v>
      </c>
      <c r="U44" s="8" t="s">
        <v>5513</v>
      </c>
      <c r="V44" s="14"/>
    </row>
    <row r="45" spans="1:22" ht="15" thickBot="1">
      <c r="A45" s="7" t="s">
        <v>36</v>
      </c>
      <c r="B45" s="8" t="s">
        <v>168</v>
      </c>
      <c r="C45" s="9" t="s">
        <v>3386</v>
      </c>
      <c r="D45" s="15" t="str">
        <f ca="1">INDIRECT(CONCATENATE("DATA!D",TEXT(MATCH(C45,DATA!$S$1:$S$2656,0),0)))</f>
        <v>GRBW149296270101</v>
      </c>
      <c r="E45" s="15" t="str">
        <f ca="1">INDIRECT(CONCATENATE("DATA!B",TEXT(MATCH(C45,DATA!$S$1:$S$2656,0),0)))</f>
        <v>300 μ. νότια από το ακρωτήρι - Δυτική πλευρά ακτής</v>
      </c>
      <c r="F45" s="10">
        <v>42633</v>
      </c>
      <c r="G45" s="16">
        <v>0.57222222222222219</v>
      </c>
      <c r="H45" s="10">
        <v>42634</v>
      </c>
      <c r="I45" s="10">
        <v>42634</v>
      </c>
      <c r="J45" s="11" t="s">
        <v>5505</v>
      </c>
      <c r="K45" s="11">
        <v>7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5510</v>
      </c>
      <c r="R45" s="8" t="s">
        <v>5512</v>
      </c>
      <c r="S45" s="8" t="s">
        <v>5330</v>
      </c>
      <c r="T45" s="8" t="s">
        <v>5331</v>
      </c>
      <c r="U45" s="8" t="s">
        <v>5513</v>
      </c>
      <c r="V45" s="14"/>
    </row>
    <row r="46" spans="1:22" ht="15" thickBot="1">
      <c r="A46" s="7" t="s">
        <v>36</v>
      </c>
      <c r="B46" s="8" t="s">
        <v>168</v>
      </c>
      <c r="C46" s="9" t="s">
        <v>3390</v>
      </c>
      <c r="D46" s="15" t="str">
        <f ca="1">INDIRECT(CONCATENATE("DATA!D",TEXT(MATCH(C46,DATA!$S$1:$S$2656,0),0)))</f>
        <v>GRBW149296271101</v>
      </c>
      <c r="E46" s="15" t="str">
        <f ca="1">INDIRECT(CONCATENATE("DATA!B",TEXT(MATCH(C46,DATA!$S$1:$S$2656,0),0)))</f>
        <v>100 μ. από το ΝΑ άκρο της ακτής</v>
      </c>
      <c r="F46" s="10">
        <v>42633</v>
      </c>
      <c r="G46" s="16">
        <v>0.56319444444444444</v>
      </c>
      <c r="H46" s="10">
        <v>42634</v>
      </c>
      <c r="I46" s="10">
        <v>42634</v>
      </c>
      <c r="J46" s="11">
        <v>4</v>
      </c>
      <c r="K46" s="11" t="s">
        <v>5505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5510</v>
      </c>
      <c r="R46" s="8" t="s">
        <v>5512</v>
      </c>
      <c r="S46" s="8" t="s">
        <v>5330</v>
      </c>
      <c r="T46" s="8" t="s">
        <v>5331</v>
      </c>
      <c r="U46" s="8" t="s">
        <v>5513</v>
      </c>
      <c r="V46" s="14"/>
    </row>
    <row r="47" spans="1:22" ht="15" thickBot="1">
      <c r="A47" s="7" t="s">
        <v>36</v>
      </c>
      <c r="B47" s="8" t="s">
        <v>168</v>
      </c>
      <c r="C47" s="9" t="s">
        <v>859</v>
      </c>
      <c r="D47" s="15" t="str">
        <f ca="1">INDIRECT(CONCATENATE("DATA!D",TEXT(MATCH(C47,DATA!$S$1:$S$2656,0),0)))</f>
        <v>GRBW149296267101</v>
      </c>
      <c r="E47" s="15" t="str">
        <f ca="1">INDIRECT(CONCATENATE("DATA!B",TEXT(MATCH(C47,DATA!$S$1:$S$2656,0),0)))</f>
        <v>120 μ. από το ΒΑ άκρο της ακτής</v>
      </c>
      <c r="F47" s="10">
        <v>42633</v>
      </c>
      <c r="G47" s="16">
        <v>0.83680555555555547</v>
      </c>
      <c r="H47" s="10">
        <v>42634</v>
      </c>
      <c r="I47" s="10">
        <v>42634</v>
      </c>
      <c r="J47" s="11">
        <v>2</v>
      </c>
      <c r="K47" s="11" t="s">
        <v>5505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5510</v>
      </c>
      <c r="R47" s="8" t="s">
        <v>5512</v>
      </c>
      <c r="S47" s="8" t="s">
        <v>5330</v>
      </c>
      <c r="T47" s="8" t="s">
        <v>5331</v>
      </c>
      <c r="U47" s="8" t="s">
        <v>5513</v>
      </c>
      <c r="V47" s="14"/>
    </row>
    <row r="48" spans="1:22" ht="15" thickBot="1">
      <c r="A48" s="7" t="s">
        <v>36</v>
      </c>
      <c r="B48" s="8" t="s">
        <v>168</v>
      </c>
      <c r="C48" s="9" t="s">
        <v>3379</v>
      </c>
      <c r="D48" s="15" t="str">
        <f ca="1">INDIRECT(CONCATENATE("DATA!D",TEXT(MATCH(C48,DATA!$S$1:$S$2656,0),0)))</f>
        <v>GRBW149296264101</v>
      </c>
      <c r="E48" s="15" t="str">
        <f ca="1">INDIRECT(CONCATENATE("DATA!B",TEXT(MATCH(C48,DATA!$S$1:$S$2656,0),0)))</f>
        <v>300 μ. από το ΝΔ άκρο της ακτής.</v>
      </c>
      <c r="F48" s="10">
        <v>42633</v>
      </c>
      <c r="G48" s="16">
        <v>0.57916666666666672</v>
      </c>
      <c r="H48" s="10">
        <v>42634</v>
      </c>
      <c r="I48" s="10">
        <v>42634</v>
      </c>
      <c r="J48" s="11">
        <v>20</v>
      </c>
      <c r="K48" s="11" t="s">
        <v>5505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5510</v>
      </c>
      <c r="R48" s="8" t="s">
        <v>5512</v>
      </c>
      <c r="S48" s="8" t="s">
        <v>5330</v>
      </c>
      <c r="T48" s="8" t="s">
        <v>5331</v>
      </c>
      <c r="U48" s="8" t="s">
        <v>5513</v>
      </c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2016-09-25T13:23:52Z</dcterms:modified>
</cp:coreProperties>
</file>